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F425" i="1" s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593" i="1" l="1"/>
  <c r="J593" i="1"/>
  <c r="I551" i="1"/>
  <c r="J509" i="1"/>
  <c r="J467" i="1"/>
  <c r="I467" i="1"/>
  <c r="F467" i="1"/>
  <c r="H425" i="1"/>
  <c r="I425" i="1"/>
  <c r="G425" i="1"/>
  <c r="G383" i="1"/>
  <c r="F383" i="1"/>
  <c r="J341" i="1"/>
  <c r="G341" i="1"/>
  <c r="F341" i="1"/>
  <c r="J299" i="1"/>
  <c r="F299" i="1"/>
  <c r="H299" i="1"/>
  <c r="I593" i="1"/>
  <c r="H593" i="1"/>
  <c r="H551" i="1"/>
  <c r="G551" i="1"/>
  <c r="F509" i="1"/>
  <c r="G509" i="1"/>
  <c r="H509" i="1"/>
  <c r="G467" i="1"/>
  <c r="H467" i="1"/>
  <c r="J425" i="1"/>
  <c r="I383" i="1"/>
  <c r="J383" i="1"/>
  <c r="I341" i="1"/>
  <c r="H341" i="1"/>
  <c r="G299" i="1"/>
  <c r="I299" i="1"/>
  <c r="J257" i="1"/>
  <c r="I257" i="1"/>
  <c r="H257" i="1"/>
  <c r="G257" i="1"/>
  <c r="F257" i="1"/>
  <c r="H383" i="1"/>
  <c r="F215" i="1"/>
  <c r="J215" i="1"/>
  <c r="H215" i="1"/>
  <c r="I215" i="1"/>
  <c r="G215" i="1"/>
  <c r="J173" i="1"/>
  <c r="I173" i="1"/>
  <c r="H173" i="1"/>
  <c r="G173" i="1"/>
  <c r="F173" i="1"/>
  <c r="I131" i="1"/>
  <c r="F131" i="1"/>
  <c r="J131" i="1"/>
  <c r="G131" i="1"/>
  <c r="G89" i="1"/>
  <c r="J89" i="1"/>
  <c r="I89" i="1"/>
  <c r="H89" i="1"/>
  <c r="F89" i="1"/>
  <c r="J47" i="1"/>
  <c r="I47" i="1"/>
  <c r="G47" i="1"/>
  <c r="F47" i="1"/>
  <c r="H47" i="1"/>
  <c r="J594" i="1" l="1"/>
  <c r="I594" i="1"/>
  <c r="G594" i="1"/>
  <c r="F594" i="1"/>
  <c r="H594" i="1"/>
  <c r="L185" i="1"/>
  <c r="L215" i="1"/>
  <c r="L207" i="1"/>
  <c r="L321" i="1"/>
  <c r="L326" i="1"/>
  <c r="L81" i="1"/>
  <c r="L425" i="1"/>
  <c r="L395" i="1"/>
  <c r="L200" i="1"/>
  <c r="L195" i="1"/>
  <c r="L452" i="1"/>
  <c r="L447" i="1"/>
  <c r="L257" i="1"/>
  <c r="L227" i="1"/>
  <c r="L466" i="1"/>
  <c r="L242" i="1"/>
  <c r="L237" i="1"/>
  <c r="L269" i="1"/>
  <c r="L299" i="1"/>
  <c r="L341" i="1"/>
  <c r="L311" i="1"/>
  <c r="L340" i="1"/>
  <c r="L531" i="1"/>
  <c r="L536" i="1"/>
  <c r="L111" i="1"/>
  <c r="L116" i="1"/>
  <c r="L509" i="1"/>
  <c r="L479" i="1"/>
  <c r="L131" i="1"/>
  <c r="L101" i="1"/>
  <c r="L405" i="1"/>
  <c r="L410" i="1"/>
  <c r="L32" i="1"/>
  <c r="L27" i="1"/>
  <c r="L88" i="1"/>
  <c r="L592" i="1"/>
  <c r="L368" i="1"/>
  <c r="L363" i="1"/>
  <c r="L489" i="1"/>
  <c r="L494" i="1"/>
  <c r="L46" i="1"/>
  <c r="L563" i="1"/>
  <c r="L593" i="1"/>
  <c r="L585" i="1"/>
  <c r="L521" i="1"/>
  <c r="L551" i="1"/>
  <c r="L74" i="1"/>
  <c r="L69" i="1"/>
  <c r="L172" i="1"/>
  <c r="L550" i="1"/>
  <c r="L291" i="1"/>
  <c r="L165" i="1"/>
  <c r="L578" i="1"/>
  <c r="L573" i="1"/>
  <c r="L298" i="1"/>
  <c r="L130" i="1"/>
  <c r="L173" i="1"/>
  <c r="L143" i="1"/>
  <c r="L256" i="1"/>
  <c r="L214" i="1"/>
  <c r="L424" i="1"/>
  <c r="L417" i="1"/>
  <c r="L437" i="1"/>
  <c r="L467" i="1"/>
  <c r="L375" i="1"/>
  <c r="L249" i="1"/>
  <c r="L543" i="1"/>
  <c r="L353" i="1"/>
  <c r="L383" i="1"/>
  <c r="L284" i="1"/>
  <c r="L279" i="1"/>
  <c r="L59" i="1"/>
  <c r="L89" i="1"/>
  <c r="L333" i="1"/>
  <c r="L382" i="1"/>
  <c r="L17" i="1"/>
  <c r="L47" i="1"/>
  <c r="L594" i="1"/>
  <c r="L153" i="1"/>
  <c r="L158" i="1"/>
  <c r="L508" i="1"/>
  <c r="L39" i="1"/>
  <c r="L123" i="1"/>
  <c r="L501" i="1"/>
  <c r="L459" i="1"/>
</calcChain>
</file>

<file path=xl/sharedStrings.xml><?xml version="1.0" encoding="utf-8"?>
<sst xmlns="http://schemas.openxmlformats.org/spreadsheetml/2006/main" count="669" uniqueCount="103">
  <si>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</si>
  <si>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</si>
  <si>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</si>
  <si>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</si>
  <si>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</si>
  <si>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</si>
  <si>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</si>
  <si>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</si>
  <si>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</si>
  <si>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</si>
  <si>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</si>
  <si>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</si>
  <si>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</si>
  <si>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</si>
  <si>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</si>
  <si>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</si>
  <si>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</si>
  <si>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</si>
  <si>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</si>
  <si>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</si>
  <si>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</si>
  <si>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</si>
  <si>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</si>
  <si>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</si>
  <si>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</si>
  <si>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</si>
  <si>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</si>
  <si>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</si>
  <si>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</si>
  <si>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</si>
  <si>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</si>
  <si>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</si>
  <si>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</si>
  <si>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</si>
  <si>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</si>
  <si>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</si>
  <si>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</si>
  <si>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</si>
  <si>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</si>
  <si>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</si>
  <si>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</si>
  <si>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</si>
  <si>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</si>
  <si>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</si>
  <si>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</si>
  <si>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Старо-Тартасская ООШ</t>
  </si>
  <si>
    <t>Директор</t>
  </si>
  <si>
    <t>Л.В.Призенцова</t>
  </si>
  <si>
    <t xml:space="preserve">Суп молочный с макаронными изделиями </t>
  </si>
  <si>
    <t>178.8</t>
  </si>
  <si>
    <t>Чай с сахаром</t>
  </si>
  <si>
    <t>0.2</t>
  </si>
  <si>
    <t>Хлеб пшеничный и ржано-пшеничный</t>
  </si>
  <si>
    <t>Салат из свёклы с изюмом</t>
  </si>
  <si>
    <t>Рассольник Ленинградский</t>
  </si>
  <si>
    <t>161.7</t>
  </si>
  <si>
    <t>Макароны с маслом</t>
  </si>
  <si>
    <t>Колбаса Докторская</t>
  </si>
  <si>
    <t>Компот из кураги</t>
  </si>
  <si>
    <t>Каша манная на молоке</t>
  </si>
  <si>
    <t>Компот из сухофруктов</t>
  </si>
  <si>
    <t>Огурец в нарезке</t>
  </si>
  <si>
    <t>Суп Крестьянский</t>
  </si>
  <si>
    <t>Гречка отварная рассыпчатая</t>
  </si>
  <si>
    <t>Котлета из мяса говядины</t>
  </si>
  <si>
    <t>Каша пшённая на молоке</t>
  </si>
  <si>
    <t>Какао на молоке</t>
  </si>
  <si>
    <t>Пшеничный и ржано-пшеничный</t>
  </si>
  <si>
    <t>Яблоко</t>
  </si>
  <si>
    <t>Омлет</t>
  </si>
  <si>
    <t>Борщ</t>
  </si>
  <si>
    <t>Рис отварной</t>
  </si>
  <si>
    <t>Тефтели мясные</t>
  </si>
  <si>
    <t>Кисель плодово-ягодный</t>
  </si>
  <si>
    <t>Каша рисовая на молоке</t>
  </si>
  <si>
    <t>Бутерброд с сыром</t>
  </si>
  <si>
    <t>Суп рыбный</t>
  </si>
  <si>
    <t>Картофельное пюре</t>
  </si>
  <si>
    <t>Гуляш из говядины</t>
  </si>
  <si>
    <t>Кофейный напиток</t>
  </si>
  <si>
    <t>Запеканка</t>
  </si>
  <si>
    <t>Суп с бобовыми</t>
  </si>
  <si>
    <t>Макароны отварные с маслом</t>
  </si>
  <si>
    <t>Фрикадельки из говядины</t>
  </si>
  <si>
    <t>Сок</t>
  </si>
  <si>
    <t>Суп молочный с макаронными изделиями</t>
  </si>
  <si>
    <t>Салат из свёклы с сыром</t>
  </si>
  <si>
    <t>Суп из лапши</t>
  </si>
  <si>
    <t>Рыба припущенная</t>
  </si>
  <si>
    <t>Хлеб пшеничный</t>
  </si>
  <si>
    <t>Хлеб ржаной</t>
  </si>
  <si>
    <t>Суп свекольный</t>
  </si>
  <si>
    <t>Салат из огурцов с помидорами (масло растительное)</t>
  </si>
  <si>
    <t>Плов из мяса говядины</t>
  </si>
  <si>
    <t>Булочка</t>
  </si>
  <si>
    <t>Винегрет</t>
  </si>
  <si>
    <t>Суп рыбный с консервой "Сайра на масле растительном"</t>
  </si>
  <si>
    <t>Сосиска отварная</t>
  </si>
  <si>
    <t>Кофейный напиток на молоке</t>
  </si>
  <si>
    <t>Салат из огурца с помидором</t>
  </si>
  <si>
    <t>Суп-лапша с фрикадельками из мяса</t>
  </si>
  <si>
    <t>354.4</t>
  </si>
  <si>
    <t>26.88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</si>
</sst>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7.399999999999999" x14ac:dyDescent="0.25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200</v>
      </c>
      <c r="G6" s="48">
        <v>6.9</v>
      </c>
      <c r="H6" s="48">
        <v>7</v>
      </c>
      <c r="I6" s="66">
        <v>44979</v>
      </c>
      <c r="J6" s="48" t="s">
        <v>49</v>
      </c>
      <c r="K6" s="49"/>
      <c r="L6" s="48"/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 t="s">
        <v>50</v>
      </c>
      <c r="F8" s="51">
        <v>200</v>
      </c>
      <c r="G8" s="51" t="s">
        <v>51</v>
      </c>
      <c r="H8" s="51">
        <v>0</v>
      </c>
      <c r="I8" s="67"/>
      <c r="J8" s="67"/>
      <c r="K8" s="52"/>
      <c r="L8" s="51"/>
    </row>
    <row r="9" spans="1:12" ht="14.4" x14ac:dyDescent="0.3">
      <c r="A9" s="25"/>
      <c r="B9" s="16"/>
      <c r="C9" s="11"/>
      <c r="D9" s="7" t="s">
        <v>23</v>
      </c>
      <c r="E9" s="50" t="s">
        <v>52</v>
      </c>
      <c r="F9" s="51">
        <v>30</v>
      </c>
      <c r="G9" s="67">
        <v>44987</v>
      </c>
      <c r="H9" s="51">
        <v>0.2</v>
      </c>
      <c r="I9" s="51">
        <v>14.8</v>
      </c>
      <c r="J9" s="51">
        <v>70.3</v>
      </c>
      <c r="K9" s="52"/>
      <c r="L9" s="51"/>
    </row>
    <row r="10" spans="1:12" ht="14.4" x14ac:dyDescent="0.3">
      <c r="A10" s="25"/>
      <c r="B10" s="16"/>
      <c r="C10" s="11"/>
      <c r="D10" s="7" t="s">
        <v>24</v>
      </c>
      <c r="E10" s="50" t="s">
        <v>68</v>
      </c>
      <c r="F10" s="51">
        <v>100</v>
      </c>
      <c r="G10" s="51">
        <v>0.3</v>
      </c>
      <c r="H10" s="51">
        <v>0</v>
      </c>
      <c r="I10" s="51">
        <v>15</v>
      </c>
      <c r="J10" s="51">
        <v>63</v>
      </c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530</v>
      </c>
      <c r="G13" s="21">
        <f t="shared" ref="G13:J13" si="0">SUM(G6:G12)</f>
        <v>44994.200000000004</v>
      </c>
      <c r="H13" s="21">
        <f t="shared" si="0"/>
        <v>7.2</v>
      </c>
      <c r="I13" s="21">
        <f t="shared" si="0"/>
        <v>45008.800000000003</v>
      </c>
      <c r="J13" s="21">
        <f t="shared" si="0"/>
        <v>133.30000000000001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53</v>
      </c>
      <c r="F18" s="51">
        <v>100</v>
      </c>
      <c r="G18" s="51">
        <v>1.8</v>
      </c>
      <c r="H18" s="51">
        <v>5.4</v>
      </c>
      <c r="I18" s="51">
        <v>16.600000000000001</v>
      </c>
      <c r="J18" s="51">
        <v>122.3</v>
      </c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 t="s">
        <v>54</v>
      </c>
      <c r="F19" s="51">
        <v>250</v>
      </c>
      <c r="G19" s="67">
        <v>45174</v>
      </c>
      <c r="H19" s="67">
        <v>7.8</v>
      </c>
      <c r="I19" s="51">
        <v>17</v>
      </c>
      <c r="J19" s="51" t="s">
        <v>55</v>
      </c>
      <c r="K19" s="52"/>
      <c r="L19" s="51"/>
    </row>
    <row r="20" spans="1:12" ht="14.4" x14ac:dyDescent="0.3">
      <c r="A20" s="25"/>
      <c r="B20" s="16"/>
      <c r="C20" s="11"/>
      <c r="D20" s="7" t="s">
        <v>29</v>
      </c>
      <c r="E20" s="50" t="s">
        <v>56</v>
      </c>
      <c r="F20" s="51">
        <v>180</v>
      </c>
      <c r="G20" s="51">
        <v>7.1</v>
      </c>
      <c r="H20" s="51">
        <v>7.4</v>
      </c>
      <c r="I20" s="51">
        <v>43.7</v>
      </c>
      <c r="J20" s="51">
        <v>269.3</v>
      </c>
      <c r="K20" s="52"/>
      <c r="L20" s="51"/>
    </row>
    <row r="21" spans="1:12" ht="14.4" x14ac:dyDescent="0.3">
      <c r="A21" s="25"/>
      <c r="B21" s="16"/>
      <c r="C21" s="11"/>
      <c r="D21" s="7" t="s">
        <v>30</v>
      </c>
      <c r="E21" s="50" t="s">
        <v>57</v>
      </c>
      <c r="F21" s="51">
        <v>90</v>
      </c>
      <c r="G21" s="67">
        <v>45150</v>
      </c>
      <c r="H21" s="51">
        <v>22.2</v>
      </c>
      <c r="I21" s="51">
        <v>1.5</v>
      </c>
      <c r="J21" s="51">
        <v>25.7</v>
      </c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 t="s">
        <v>58</v>
      </c>
      <c r="F22" s="51">
        <v>200</v>
      </c>
      <c r="G22" s="51">
        <v>0.44</v>
      </c>
      <c r="H22" s="51">
        <v>0</v>
      </c>
      <c r="I22" s="51">
        <v>28.88</v>
      </c>
      <c r="J22" s="51">
        <v>116</v>
      </c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50"/>
      <c r="F23" s="51">
        <v>30</v>
      </c>
      <c r="G23" s="51">
        <v>2.2999999999999998</v>
      </c>
      <c r="H23" s="51">
        <v>0.2</v>
      </c>
      <c r="I23" s="51">
        <v>14.8</v>
      </c>
      <c r="J23" s="51">
        <v>70.3</v>
      </c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>
        <v>30</v>
      </c>
      <c r="G24" s="51">
        <v>2.2999999999999998</v>
      </c>
      <c r="H24" s="51">
        <v>0.2</v>
      </c>
      <c r="I24" s="51">
        <v>14.8</v>
      </c>
      <c r="J24" s="51">
        <v>70.3</v>
      </c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880</v>
      </c>
      <c r="G27" s="21">
        <f t="shared" ref="G27:J27" si="3">SUM(G18:G26)</f>
        <v>90337.94</v>
      </c>
      <c r="H27" s="21">
        <f t="shared" si="3"/>
        <v>43.2</v>
      </c>
      <c r="I27" s="21">
        <f t="shared" si="3"/>
        <v>137.28</v>
      </c>
      <c r="J27" s="21">
        <f t="shared" si="3"/>
        <v>673.89999999999986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1410</v>
      </c>
      <c r="G47" s="34">
        <f t="shared" ref="G47:J47" si="7">G13+G17+G27+G32+G39+G46</f>
        <v>135332.14000000001</v>
      </c>
      <c r="H47" s="34">
        <f t="shared" si="7"/>
        <v>50.400000000000006</v>
      </c>
      <c r="I47" s="34">
        <f t="shared" si="7"/>
        <v>45146.080000000002</v>
      </c>
      <c r="J47" s="34">
        <f t="shared" si="7"/>
        <v>807.19999999999982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59</v>
      </c>
      <c r="F48" s="48">
        <v>200</v>
      </c>
      <c r="G48" s="48">
        <v>5.53</v>
      </c>
      <c r="H48" s="48">
        <v>5.98</v>
      </c>
      <c r="I48" s="48">
        <v>26.69</v>
      </c>
      <c r="J48" s="48">
        <v>182.77</v>
      </c>
      <c r="K48" s="49"/>
      <c r="L48" s="48"/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60</v>
      </c>
      <c r="F50" s="51">
        <v>200</v>
      </c>
      <c r="G50" s="51"/>
      <c r="H50" s="51"/>
      <c r="I50" s="51"/>
      <c r="J50" s="51"/>
      <c r="K50" s="52"/>
      <c r="L50" s="51"/>
    </row>
    <row r="51" spans="1:12" ht="14.4" x14ac:dyDescent="0.3">
      <c r="A51" s="15"/>
      <c r="B51" s="16"/>
      <c r="C51" s="11"/>
      <c r="D51" s="7" t="s">
        <v>23</v>
      </c>
      <c r="E51" s="50" t="s">
        <v>52</v>
      </c>
      <c r="F51" s="51">
        <v>30</v>
      </c>
      <c r="G51" s="67">
        <v>2.2999999999999998</v>
      </c>
      <c r="H51" s="51">
        <v>0.2</v>
      </c>
      <c r="I51" s="51">
        <v>14.8</v>
      </c>
      <c r="J51" s="51">
        <v>70.3</v>
      </c>
      <c r="K51" s="52"/>
      <c r="L51" s="51"/>
    </row>
    <row r="52" spans="1:12" ht="14.4" x14ac:dyDescent="0.3">
      <c r="A52" s="15"/>
      <c r="B52" s="16"/>
      <c r="C52" s="11"/>
      <c r="D52" s="7" t="s">
        <v>24</v>
      </c>
      <c r="E52" s="50" t="s">
        <v>68</v>
      </c>
      <c r="F52" s="51">
        <v>100</v>
      </c>
      <c r="G52" s="51">
        <v>0.3</v>
      </c>
      <c r="H52" s="51">
        <v>0</v>
      </c>
      <c r="I52" s="51">
        <v>15</v>
      </c>
      <c r="J52" s="51">
        <v>63</v>
      </c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530</v>
      </c>
      <c r="G55" s="21">
        <f t="shared" ref="G55" si="8">SUM(G48:G54)</f>
        <v>8.1300000000000008</v>
      </c>
      <c r="H55" s="21">
        <f t="shared" ref="H55" si="9">SUM(H48:H54)</f>
        <v>6.1800000000000006</v>
      </c>
      <c r="I55" s="21">
        <f t="shared" ref="I55" si="10">SUM(I48:I54)</f>
        <v>56.49</v>
      </c>
      <c r="J55" s="21">
        <f t="shared" ref="J55" si="11">SUM(J48:J54)</f>
        <v>316.07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61</v>
      </c>
      <c r="F60" s="51">
        <v>90</v>
      </c>
      <c r="G60" s="51">
        <v>0.97</v>
      </c>
      <c r="H60" s="51">
        <v>5.15</v>
      </c>
      <c r="I60" s="51">
        <v>3.08</v>
      </c>
      <c r="J60" s="51">
        <v>62.44</v>
      </c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 t="s">
        <v>62</v>
      </c>
      <c r="F61" s="51">
        <v>250</v>
      </c>
      <c r="G61" s="51">
        <v>6.6</v>
      </c>
      <c r="H61" s="51">
        <v>7.1</v>
      </c>
      <c r="I61" s="51">
        <v>15.45</v>
      </c>
      <c r="J61" s="51">
        <v>135</v>
      </c>
      <c r="K61" s="52"/>
      <c r="L61" s="51"/>
    </row>
    <row r="62" spans="1:12" ht="14.4" x14ac:dyDescent="0.3">
      <c r="A62" s="15"/>
      <c r="B62" s="16"/>
      <c r="C62" s="11"/>
      <c r="D62" s="7" t="s">
        <v>29</v>
      </c>
      <c r="E62" s="50" t="s">
        <v>63</v>
      </c>
      <c r="F62" s="51">
        <v>180</v>
      </c>
      <c r="G62" s="51">
        <v>8.1999999999999993</v>
      </c>
      <c r="H62" s="51">
        <v>6.9</v>
      </c>
      <c r="I62" s="51">
        <v>35.9</v>
      </c>
      <c r="J62" s="51">
        <v>238.9</v>
      </c>
      <c r="K62" s="52"/>
      <c r="L62" s="51"/>
    </row>
    <row r="63" spans="1:12" ht="14.4" x14ac:dyDescent="0.3">
      <c r="A63" s="15"/>
      <c r="B63" s="16"/>
      <c r="C63" s="11"/>
      <c r="D63" s="7" t="s">
        <v>30</v>
      </c>
      <c r="E63" s="50" t="s">
        <v>64</v>
      </c>
      <c r="F63" s="51">
        <v>100</v>
      </c>
      <c r="G63" s="51">
        <v>16.420000000000002</v>
      </c>
      <c r="H63" s="51">
        <v>16.34</v>
      </c>
      <c r="I63" s="51">
        <v>14.74</v>
      </c>
      <c r="J63" s="51">
        <v>271.66000000000003</v>
      </c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 t="s">
        <v>50</v>
      </c>
      <c r="F64" s="51">
        <v>200</v>
      </c>
      <c r="G64" s="51" t="s">
        <v>51</v>
      </c>
      <c r="H64" s="51">
        <v>0</v>
      </c>
      <c r="I64" s="67">
        <v>6.5</v>
      </c>
      <c r="J64" s="67">
        <v>26.8</v>
      </c>
      <c r="K64" s="52"/>
      <c r="L64" s="51"/>
    </row>
    <row r="65" spans="1:12" ht="14.4" x14ac:dyDescent="0.3">
      <c r="A65" s="15"/>
      <c r="B65" s="16"/>
      <c r="C65" s="11"/>
      <c r="D65" s="7" t="s">
        <v>32</v>
      </c>
      <c r="E65" s="50"/>
      <c r="F65" s="51">
        <v>30</v>
      </c>
      <c r="G65" s="51">
        <v>2.2999999999999998</v>
      </c>
      <c r="H65" s="51">
        <v>0.2</v>
      </c>
      <c r="I65" s="51">
        <v>14.8</v>
      </c>
      <c r="J65" s="51">
        <v>70.3</v>
      </c>
      <c r="K65" s="52"/>
      <c r="L65" s="51"/>
    </row>
    <row r="66" spans="1:12" ht="14.4" x14ac:dyDescent="0.3">
      <c r="A66" s="15"/>
      <c r="B66" s="16"/>
      <c r="C66" s="11"/>
      <c r="D66" s="7" t="s">
        <v>33</v>
      </c>
      <c r="E66" s="50"/>
      <c r="F66" s="51">
        <v>30</v>
      </c>
      <c r="G66" s="51">
        <v>2.2999999999999998</v>
      </c>
      <c r="H66" s="51">
        <v>0.2</v>
      </c>
      <c r="I66" s="51">
        <v>14.8</v>
      </c>
      <c r="J66" s="51">
        <v>70.3</v>
      </c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880</v>
      </c>
      <c r="G69" s="21">
        <f t="shared" ref="G69" si="18">SUM(G60:G68)</f>
        <v>36.789999999999992</v>
      </c>
      <c r="H69" s="21">
        <f t="shared" ref="H69" si="19">SUM(H60:H68)</f>
        <v>35.89</v>
      </c>
      <c r="I69" s="21">
        <f t="shared" ref="I69" si="20">SUM(I60:I68)</f>
        <v>105.27</v>
      </c>
      <c r="J69" s="21">
        <f t="shared" ref="J69" si="21">SUM(J60:J68)</f>
        <v>875.39999999999986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1410</v>
      </c>
      <c r="G89" s="34">
        <f t="shared" ref="G89" si="38">G55+G59+G69+G74+G81+G88</f>
        <v>44.919999999999995</v>
      </c>
      <c r="H89" s="34">
        <f t="shared" ref="H89" si="39">H55+H59+H69+H74+H81+H88</f>
        <v>42.07</v>
      </c>
      <c r="I89" s="34">
        <f t="shared" ref="I89" si="40">I55+I59+I69+I74+I81+I88</f>
        <v>161.76</v>
      </c>
      <c r="J89" s="34">
        <f t="shared" ref="J89" si="41">J55+J59+J69+J74+J81+J88</f>
        <v>1191.4699999999998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65</v>
      </c>
      <c r="F90" s="48">
        <v>200</v>
      </c>
      <c r="G90" s="48">
        <v>8.31</v>
      </c>
      <c r="H90" s="48">
        <v>11.64</v>
      </c>
      <c r="I90" s="48">
        <v>37.5</v>
      </c>
      <c r="J90" s="48">
        <v>287.97000000000003</v>
      </c>
      <c r="K90" s="49"/>
      <c r="L90" s="48"/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 t="s">
        <v>66</v>
      </c>
      <c r="F92" s="51">
        <v>200</v>
      </c>
      <c r="G92" s="51">
        <v>3.64</v>
      </c>
      <c r="H92" s="51">
        <v>2.73</v>
      </c>
      <c r="I92" s="51">
        <v>22.09</v>
      </c>
      <c r="J92" s="51">
        <v>130.72</v>
      </c>
      <c r="K92" s="52"/>
      <c r="L92" s="51"/>
    </row>
    <row r="93" spans="1:12" ht="14.4" x14ac:dyDescent="0.3">
      <c r="A93" s="25"/>
      <c r="B93" s="16"/>
      <c r="C93" s="11"/>
      <c r="D93" s="7" t="s">
        <v>23</v>
      </c>
      <c r="E93" s="50" t="s">
        <v>67</v>
      </c>
      <c r="F93" s="51">
        <v>30</v>
      </c>
      <c r="G93" s="51">
        <v>2.2999999999999998</v>
      </c>
      <c r="H93" s="51">
        <v>0.2</v>
      </c>
      <c r="I93" s="51">
        <v>14.8</v>
      </c>
      <c r="J93" s="51">
        <v>70.3</v>
      </c>
      <c r="K93" s="52"/>
      <c r="L93" s="51"/>
    </row>
    <row r="94" spans="1:12" ht="14.4" x14ac:dyDescent="0.3">
      <c r="A94" s="25"/>
      <c r="B94" s="16"/>
      <c r="C94" s="11"/>
      <c r="D94" s="7" t="s">
        <v>24</v>
      </c>
      <c r="E94" s="50" t="s">
        <v>68</v>
      </c>
      <c r="F94" s="51">
        <v>100</v>
      </c>
      <c r="G94" s="51">
        <v>0.3</v>
      </c>
      <c r="H94" s="51">
        <v>0</v>
      </c>
      <c r="I94" s="51">
        <v>15</v>
      </c>
      <c r="J94" s="51">
        <v>63</v>
      </c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530</v>
      </c>
      <c r="G97" s="21">
        <f t="shared" ref="G97" si="43">SUM(G90:G96)</f>
        <v>14.55</v>
      </c>
      <c r="H97" s="21">
        <f t="shared" ref="H97" si="44">SUM(H90:H96)</f>
        <v>14.57</v>
      </c>
      <c r="I97" s="21">
        <f t="shared" ref="I97" si="45">SUM(I90:I96)</f>
        <v>89.39</v>
      </c>
      <c r="J97" s="21">
        <f t="shared" ref="J97" si="46">SUM(J90:J96)</f>
        <v>551.99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69</v>
      </c>
      <c r="F102" s="51">
        <v>160</v>
      </c>
      <c r="G102" s="51">
        <v>15.89</v>
      </c>
      <c r="H102" s="51">
        <v>16.920000000000002</v>
      </c>
      <c r="I102" s="51">
        <v>2.8</v>
      </c>
      <c r="J102" s="51">
        <v>227.02</v>
      </c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 t="s">
        <v>70</v>
      </c>
      <c r="F103" s="51">
        <v>250</v>
      </c>
      <c r="G103" s="51">
        <v>1.78</v>
      </c>
      <c r="H103" s="51">
        <v>5.14</v>
      </c>
      <c r="I103" s="51">
        <v>11.24</v>
      </c>
      <c r="J103" s="51">
        <v>101.57</v>
      </c>
      <c r="K103" s="52"/>
      <c r="L103" s="51"/>
    </row>
    <row r="104" spans="1:12" ht="14.4" x14ac:dyDescent="0.3">
      <c r="A104" s="25"/>
      <c r="B104" s="16"/>
      <c r="C104" s="11"/>
      <c r="D104" s="7" t="s">
        <v>29</v>
      </c>
      <c r="E104" s="50" t="s">
        <v>71</v>
      </c>
      <c r="F104" s="51">
        <v>200</v>
      </c>
      <c r="G104" s="51">
        <v>3.4</v>
      </c>
      <c r="H104" s="51">
        <v>5.4</v>
      </c>
      <c r="I104" s="51">
        <v>34.9</v>
      </c>
      <c r="J104" s="51">
        <v>202.1</v>
      </c>
      <c r="K104" s="52"/>
      <c r="L104" s="51"/>
    </row>
    <row r="105" spans="1:12" ht="14.4" x14ac:dyDescent="0.3">
      <c r="A105" s="25"/>
      <c r="B105" s="16"/>
      <c r="C105" s="11"/>
      <c r="D105" s="7" t="s">
        <v>30</v>
      </c>
      <c r="E105" s="50" t="s">
        <v>72</v>
      </c>
      <c r="F105" s="51">
        <v>90</v>
      </c>
      <c r="G105" s="51">
        <v>6</v>
      </c>
      <c r="H105" s="51">
        <v>30</v>
      </c>
      <c r="I105" s="51">
        <v>0</v>
      </c>
      <c r="J105" s="51">
        <v>285</v>
      </c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 t="s">
        <v>73</v>
      </c>
      <c r="F106" s="51">
        <v>200</v>
      </c>
      <c r="G106" s="51">
        <v>0</v>
      </c>
      <c r="H106" s="51">
        <v>0</v>
      </c>
      <c r="I106" s="51">
        <v>33.020000000000003</v>
      </c>
      <c r="J106" s="51">
        <v>132.08000000000001</v>
      </c>
      <c r="K106" s="52"/>
      <c r="L106" s="51"/>
    </row>
    <row r="107" spans="1:12" ht="14.4" x14ac:dyDescent="0.3">
      <c r="A107" s="25"/>
      <c r="B107" s="16"/>
      <c r="C107" s="11"/>
      <c r="D107" s="7" t="s">
        <v>32</v>
      </c>
      <c r="E107" s="50"/>
      <c r="F107" s="51">
        <v>30</v>
      </c>
      <c r="G107" s="51">
        <v>2.2999999999999998</v>
      </c>
      <c r="H107" s="51">
        <v>0.2</v>
      </c>
      <c r="I107" s="51">
        <v>14.8</v>
      </c>
      <c r="J107" s="51">
        <v>70.3</v>
      </c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50"/>
      <c r="F108" s="51">
        <v>30</v>
      </c>
      <c r="G108" s="51">
        <v>2.2999999999999998</v>
      </c>
      <c r="H108" s="51">
        <v>0.2</v>
      </c>
      <c r="I108" s="51">
        <v>14.8</v>
      </c>
      <c r="J108" s="51">
        <v>70.3</v>
      </c>
      <c r="K108" s="52"/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960</v>
      </c>
      <c r="G111" s="21">
        <f t="shared" ref="G111" si="52">SUM(G102:G110)</f>
        <v>31.67</v>
      </c>
      <c r="H111" s="21">
        <f t="shared" ref="H111" si="53">SUM(H102:H110)</f>
        <v>57.860000000000007</v>
      </c>
      <c r="I111" s="21">
        <f t="shared" ref="I111" si="54">SUM(I102:I110)</f>
        <v>111.56</v>
      </c>
      <c r="J111" s="21">
        <f t="shared" ref="J111" si="55">SUM(J102:J110)</f>
        <v>1088.3700000000001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1490</v>
      </c>
      <c r="G131" s="34">
        <f t="shared" ref="G131" si="72">G97+G101+G111+G116+G123+G130</f>
        <v>46.22</v>
      </c>
      <c r="H131" s="34">
        <f t="shared" ref="H131" si="73">H97+H101+H111+H116+H123+H130</f>
        <v>72.430000000000007</v>
      </c>
      <c r="I131" s="34">
        <f t="shared" ref="I131" si="74">I97+I101+I111+I116+I123+I130</f>
        <v>200.95</v>
      </c>
      <c r="J131" s="34">
        <f t="shared" ref="J131" si="75">J97+J101+J111+J116+J123+J130</f>
        <v>1640.3600000000001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74</v>
      </c>
      <c r="F132" s="48">
        <v>200</v>
      </c>
      <c r="G132" s="48">
        <v>5.29</v>
      </c>
      <c r="H132" s="48">
        <v>6.06</v>
      </c>
      <c r="I132" s="48">
        <v>30.49</v>
      </c>
      <c r="J132" s="48">
        <v>197.62</v>
      </c>
      <c r="K132" s="49"/>
      <c r="L132" s="48"/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 t="s">
        <v>50</v>
      </c>
      <c r="F134" s="51">
        <v>200</v>
      </c>
      <c r="G134" s="51">
        <v>0.2</v>
      </c>
      <c r="H134" s="51">
        <v>0</v>
      </c>
      <c r="I134" s="51">
        <v>6.5</v>
      </c>
      <c r="J134" s="51">
        <v>26.8</v>
      </c>
      <c r="K134" s="52"/>
      <c r="L134" s="51"/>
    </row>
    <row r="135" spans="1:12" ht="14.4" x14ac:dyDescent="0.3">
      <c r="A135" s="25"/>
      <c r="B135" s="16"/>
      <c r="C135" s="11"/>
      <c r="D135" s="7" t="s">
        <v>23</v>
      </c>
      <c r="E135" s="50" t="s">
        <v>67</v>
      </c>
      <c r="F135" s="51">
        <v>30</v>
      </c>
      <c r="G135" s="51">
        <v>2.2999999999999998</v>
      </c>
      <c r="H135" s="51">
        <v>0.2</v>
      </c>
      <c r="I135" s="51">
        <v>14.8</v>
      </c>
      <c r="J135" s="51">
        <v>70.3</v>
      </c>
      <c r="K135" s="52"/>
      <c r="L135" s="51"/>
    </row>
    <row r="136" spans="1:12" ht="14.4" x14ac:dyDescent="0.3">
      <c r="A136" s="25"/>
      <c r="B136" s="16"/>
      <c r="C136" s="11"/>
      <c r="D136" s="7" t="s">
        <v>24</v>
      </c>
      <c r="E136" s="50" t="s">
        <v>68</v>
      </c>
      <c r="F136" s="51">
        <v>100</v>
      </c>
      <c r="G136" s="51">
        <v>0.3</v>
      </c>
      <c r="H136" s="51">
        <v>0</v>
      </c>
      <c r="I136" s="51">
        <v>15</v>
      </c>
      <c r="J136" s="51">
        <v>63</v>
      </c>
      <c r="K136" s="52"/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530</v>
      </c>
      <c r="G139" s="21">
        <f t="shared" ref="G139" si="77">SUM(G132:G138)</f>
        <v>8.09</v>
      </c>
      <c r="H139" s="21">
        <f t="shared" ref="H139" si="78">SUM(H132:H138)</f>
        <v>6.26</v>
      </c>
      <c r="I139" s="21">
        <f t="shared" ref="I139" si="79">SUM(I132:I138)</f>
        <v>66.789999999999992</v>
      </c>
      <c r="J139" s="21">
        <f t="shared" ref="J139" si="80">SUM(J132:J138)</f>
        <v>357.72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75</v>
      </c>
      <c r="F144" s="51">
        <v>30</v>
      </c>
      <c r="G144" s="51">
        <v>7.27</v>
      </c>
      <c r="H144" s="51">
        <v>12.32</v>
      </c>
      <c r="I144" s="51">
        <v>17.8</v>
      </c>
      <c r="J144" s="51">
        <v>211.13</v>
      </c>
      <c r="K144" s="52"/>
      <c r="L144" s="51"/>
    </row>
    <row r="145" spans="1:12" ht="14.4" x14ac:dyDescent="0.3">
      <c r="A145" s="25"/>
      <c r="B145" s="16"/>
      <c r="C145" s="11"/>
      <c r="D145" s="7" t="s">
        <v>28</v>
      </c>
      <c r="E145" s="50" t="s">
        <v>76</v>
      </c>
      <c r="F145" s="51">
        <v>250</v>
      </c>
      <c r="G145" s="51">
        <v>39.5</v>
      </c>
      <c r="H145" s="51">
        <v>20.5</v>
      </c>
      <c r="I145" s="51">
        <v>62.1</v>
      </c>
      <c r="J145" s="51">
        <v>589.79999999999995</v>
      </c>
      <c r="K145" s="52"/>
      <c r="L145" s="51"/>
    </row>
    <row r="146" spans="1:12" ht="14.4" x14ac:dyDescent="0.3">
      <c r="A146" s="25"/>
      <c r="B146" s="16"/>
      <c r="C146" s="11"/>
      <c r="D146" s="7" t="s">
        <v>29</v>
      </c>
      <c r="E146" s="50" t="s">
        <v>77</v>
      </c>
      <c r="F146" s="51">
        <v>180</v>
      </c>
      <c r="G146" s="51">
        <v>3.1</v>
      </c>
      <c r="H146" s="51">
        <v>6</v>
      </c>
      <c r="I146" s="51">
        <v>19.7</v>
      </c>
      <c r="J146" s="51">
        <v>145.80000000000001</v>
      </c>
      <c r="K146" s="52"/>
      <c r="L146" s="51"/>
    </row>
    <row r="147" spans="1:12" ht="14.4" x14ac:dyDescent="0.3">
      <c r="A147" s="25"/>
      <c r="B147" s="16"/>
      <c r="C147" s="11"/>
      <c r="D147" s="7" t="s">
        <v>30</v>
      </c>
      <c r="E147" s="50" t="s">
        <v>78</v>
      </c>
      <c r="F147" s="51">
        <v>100</v>
      </c>
      <c r="G147" s="51">
        <v>12.96</v>
      </c>
      <c r="H147" s="51">
        <v>7.01</v>
      </c>
      <c r="I147" s="51">
        <v>5.93</v>
      </c>
      <c r="J147" s="51">
        <v>143.02000000000001</v>
      </c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 t="s">
        <v>79</v>
      </c>
      <c r="F148" s="51">
        <v>200</v>
      </c>
      <c r="G148" s="51">
        <v>3.78</v>
      </c>
      <c r="H148" s="51">
        <v>3.48</v>
      </c>
      <c r="I148" s="51">
        <v>11.1</v>
      </c>
      <c r="J148" s="51">
        <v>91.15</v>
      </c>
      <c r="K148" s="52"/>
      <c r="L148" s="51"/>
    </row>
    <row r="149" spans="1:12" ht="14.4" x14ac:dyDescent="0.3">
      <c r="A149" s="25"/>
      <c r="B149" s="16"/>
      <c r="C149" s="11"/>
      <c r="D149" s="7" t="s">
        <v>32</v>
      </c>
      <c r="E149" s="50"/>
      <c r="F149" s="51">
        <v>30</v>
      </c>
      <c r="G149" s="51">
        <v>2.2999999999999998</v>
      </c>
      <c r="H149" s="51">
        <v>0.2</v>
      </c>
      <c r="I149" s="51">
        <v>14.8</v>
      </c>
      <c r="J149" s="51">
        <v>70.3</v>
      </c>
      <c r="K149" s="52"/>
      <c r="L149" s="51"/>
    </row>
    <row r="150" spans="1:12" ht="14.4" x14ac:dyDescent="0.3">
      <c r="A150" s="25"/>
      <c r="B150" s="16"/>
      <c r="C150" s="11"/>
      <c r="D150" s="7" t="s">
        <v>33</v>
      </c>
      <c r="E150" s="50"/>
      <c r="F150" s="51">
        <v>30</v>
      </c>
      <c r="G150" s="51">
        <v>2.2999999999999998</v>
      </c>
      <c r="H150" s="51">
        <v>0.2</v>
      </c>
      <c r="I150" s="51">
        <v>14.8</v>
      </c>
      <c r="J150" s="51">
        <v>70.3</v>
      </c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87">SUM(G144:G152)</f>
        <v>71.209999999999994</v>
      </c>
      <c r="H153" s="21">
        <f t="shared" ref="H153" si="88">SUM(H144:H152)</f>
        <v>49.71</v>
      </c>
      <c r="I153" s="21">
        <f t="shared" ref="I153" si="89">SUM(I144:I152)</f>
        <v>146.23000000000002</v>
      </c>
      <c r="J153" s="21">
        <f t="shared" ref="J153" si="90">SUM(J144:J152)</f>
        <v>1321.5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1350</v>
      </c>
      <c r="G173" s="34">
        <f t="shared" ref="G173" si="107">G139+G143+G153+G158+G165+G172</f>
        <v>79.3</v>
      </c>
      <c r="H173" s="34">
        <f t="shared" ref="H173" si="108">H139+H143+H153+H158+H165+H172</f>
        <v>55.97</v>
      </c>
      <c r="I173" s="34">
        <f t="shared" ref="I173" si="109">I139+I143+I153+I158+I165+I172</f>
        <v>213.02</v>
      </c>
      <c r="J173" s="34">
        <f t="shared" ref="J173" si="110">J139+J143+J153+J158+J165+J172</f>
        <v>1679.22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59</v>
      </c>
      <c r="F174" s="48">
        <v>200</v>
      </c>
      <c r="G174" s="48">
        <v>5.53</v>
      </c>
      <c r="H174" s="48">
        <v>5.98</v>
      </c>
      <c r="I174" s="48">
        <v>26.69</v>
      </c>
      <c r="J174" s="48">
        <v>182.77</v>
      </c>
      <c r="K174" s="49"/>
      <c r="L174" s="48"/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 t="s">
        <v>50</v>
      </c>
      <c r="F176" s="51">
        <v>200</v>
      </c>
      <c r="G176" s="51">
        <v>0.2</v>
      </c>
      <c r="H176" s="51">
        <v>0</v>
      </c>
      <c r="I176" s="51">
        <v>6.5</v>
      </c>
      <c r="J176" s="51">
        <v>26.8</v>
      </c>
      <c r="K176" s="52"/>
      <c r="L176" s="51"/>
    </row>
    <row r="177" spans="1:12" ht="14.4" x14ac:dyDescent="0.3">
      <c r="A177" s="25"/>
      <c r="B177" s="16"/>
      <c r="C177" s="11"/>
      <c r="D177" s="7" t="s">
        <v>23</v>
      </c>
      <c r="E177" s="50" t="s">
        <v>67</v>
      </c>
      <c r="F177" s="51">
        <v>30</v>
      </c>
      <c r="G177" s="51">
        <v>2.2999999999999998</v>
      </c>
      <c r="H177" s="51">
        <v>0.2</v>
      </c>
      <c r="I177" s="51">
        <v>14.8</v>
      </c>
      <c r="J177" s="51">
        <v>70.3</v>
      </c>
      <c r="K177" s="52"/>
      <c r="L177" s="51"/>
    </row>
    <row r="178" spans="1:12" ht="14.4" x14ac:dyDescent="0.3">
      <c r="A178" s="25"/>
      <c r="B178" s="16"/>
      <c r="C178" s="11"/>
      <c r="D178" s="7" t="s">
        <v>24</v>
      </c>
      <c r="E178" s="50" t="s">
        <v>68</v>
      </c>
      <c r="F178" s="51">
        <v>100</v>
      </c>
      <c r="G178" s="51">
        <v>0.3</v>
      </c>
      <c r="H178" s="51">
        <v>0</v>
      </c>
      <c r="I178" s="51">
        <v>15</v>
      </c>
      <c r="J178" s="51">
        <v>63</v>
      </c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530</v>
      </c>
      <c r="G181" s="21">
        <f t="shared" ref="G181" si="112">SUM(G174:G180)</f>
        <v>8.3300000000000018</v>
      </c>
      <c r="H181" s="21">
        <f t="shared" ref="H181" si="113">SUM(H174:H180)</f>
        <v>6.1800000000000006</v>
      </c>
      <c r="I181" s="21">
        <f t="shared" ref="I181" si="114">SUM(I174:I180)</f>
        <v>62.989999999999995</v>
      </c>
      <c r="J181" s="21">
        <f t="shared" ref="J181" si="115">SUM(J174:J180)</f>
        <v>342.87</v>
      </c>
      <c r="K181" s="27"/>
      <c r="L181" s="21">
        <f t="shared" si="81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80</v>
      </c>
      <c r="F186" s="51">
        <v>160</v>
      </c>
      <c r="G186" s="51">
        <v>26.17</v>
      </c>
      <c r="H186" s="51">
        <v>10.11</v>
      </c>
      <c r="I186" s="51">
        <v>29.82</v>
      </c>
      <c r="J186" s="51">
        <v>314.92</v>
      </c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 t="s">
        <v>81</v>
      </c>
      <c r="F187" s="51">
        <v>250</v>
      </c>
      <c r="G187" s="51">
        <v>8.3800000000000008</v>
      </c>
      <c r="H187" s="51">
        <v>5.73</v>
      </c>
      <c r="I187" s="51">
        <v>20.350000000000001</v>
      </c>
      <c r="J187" s="51">
        <v>166.44</v>
      </c>
      <c r="K187" s="52"/>
      <c r="L187" s="51"/>
    </row>
    <row r="188" spans="1:12" ht="14.4" x14ac:dyDescent="0.3">
      <c r="A188" s="25"/>
      <c r="B188" s="16"/>
      <c r="C188" s="11"/>
      <c r="D188" s="7" t="s">
        <v>29</v>
      </c>
      <c r="E188" s="50" t="s">
        <v>82</v>
      </c>
      <c r="F188" s="51">
        <v>180</v>
      </c>
      <c r="G188" s="51">
        <v>7.08</v>
      </c>
      <c r="H188" s="51">
        <v>7.36</v>
      </c>
      <c r="I188" s="51">
        <v>43.7</v>
      </c>
      <c r="J188" s="51">
        <v>269.33999999999997</v>
      </c>
      <c r="K188" s="52"/>
      <c r="L188" s="51"/>
    </row>
    <row r="189" spans="1:12" ht="14.4" x14ac:dyDescent="0.3">
      <c r="A189" s="25"/>
      <c r="B189" s="16"/>
      <c r="C189" s="11"/>
      <c r="D189" s="7" t="s">
        <v>30</v>
      </c>
      <c r="E189" s="50" t="s">
        <v>83</v>
      </c>
      <c r="F189" s="51">
        <v>90</v>
      </c>
      <c r="G189" s="51">
        <v>26.33</v>
      </c>
      <c r="H189" s="51">
        <v>27.95</v>
      </c>
      <c r="I189" s="51">
        <v>13.01</v>
      </c>
      <c r="J189" s="51">
        <v>408.89</v>
      </c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 t="s">
        <v>84</v>
      </c>
      <c r="F190" s="51">
        <v>200</v>
      </c>
      <c r="G190" s="51">
        <v>0.16</v>
      </c>
      <c r="H190" s="51">
        <v>0</v>
      </c>
      <c r="I190" s="51">
        <v>8.57</v>
      </c>
      <c r="J190" s="51">
        <v>31.6</v>
      </c>
      <c r="K190" s="52"/>
      <c r="L190" s="51"/>
    </row>
    <row r="191" spans="1:12" ht="14.4" x14ac:dyDescent="0.3">
      <c r="A191" s="25"/>
      <c r="B191" s="16"/>
      <c r="C191" s="11"/>
      <c r="D191" s="7" t="s">
        <v>32</v>
      </c>
      <c r="E191" s="50" t="s">
        <v>89</v>
      </c>
      <c r="F191" s="51">
        <v>30</v>
      </c>
      <c r="G191" s="51">
        <v>2.2999999999999998</v>
      </c>
      <c r="H191" s="51">
        <v>0.2</v>
      </c>
      <c r="I191" s="51">
        <v>14.8</v>
      </c>
      <c r="J191" s="51">
        <v>70.3</v>
      </c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50" t="s">
        <v>90</v>
      </c>
      <c r="F192" s="51">
        <v>30</v>
      </c>
      <c r="G192" s="51">
        <v>2.2999999999999998</v>
      </c>
      <c r="H192" s="51">
        <v>0.2</v>
      </c>
      <c r="I192" s="51">
        <v>14.8</v>
      </c>
      <c r="J192" s="51">
        <v>70.3</v>
      </c>
      <c r="K192" s="52"/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940</v>
      </c>
      <c r="G195" s="21">
        <f t="shared" ref="G195" si="121">SUM(G186:G194)</f>
        <v>72.72</v>
      </c>
      <c r="H195" s="21">
        <f t="shared" ref="H195" si="122">SUM(H186:H194)</f>
        <v>51.550000000000004</v>
      </c>
      <c r="I195" s="21">
        <f t="shared" ref="I195" si="123">SUM(I186:I194)</f>
        <v>145.05000000000004</v>
      </c>
      <c r="J195" s="21">
        <f t="shared" ref="J195" si="124">SUM(J186:J194)</f>
        <v>1331.79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1470</v>
      </c>
      <c r="G215" s="34">
        <f t="shared" ref="G215" si="141">G181+G185+G195+G200+G207+G214</f>
        <v>81.05</v>
      </c>
      <c r="H215" s="34">
        <f t="shared" ref="H215" si="142">H181+H185+H195+H200+H207+H214</f>
        <v>57.730000000000004</v>
      </c>
      <c r="I215" s="34">
        <f t="shared" ref="I215" si="143">I181+I185+I195+I200+I207+I214</f>
        <v>208.04000000000002</v>
      </c>
      <c r="J215" s="34">
        <f t="shared" ref="J215" si="144">J181+J185+J195+J200+J207+J214</f>
        <v>1674.6599999999999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85</v>
      </c>
      <c r="F216" s="48">
        <v>200</v>
      </c>
      <c r="G216" s="48">
        <v>27.5</v>
      </c>
      <c r="H216" s="48">
        <v>27.9</v>
      </c>
      <c r="I216" s="48">
        <v>88.6</v>
      </c>
      <c r="J216" s="48">
        <v>715.1</v>
      </c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 t="s">
        <v>66</v>
      </c>
      <c r="F218" s="51">
        <v>200</v>
      </c>
      <c r="G218" s="51">
        <v>3.64</v>
      </c>
      <c r="H218" s="51">
        <v>2.73</v>
      </c>
      <c r="I218" s="51">
        <v>22.09</v>
      </c>
      <c r="J218" s="51">
        <v>130.72</v>
      </c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 t="s">
        <v>67</v>
      </c>
      <c r="F219" s="51">
        <v>30</v>
      </c>
      <c r="G219" s="51">
        <v>2.2999999999999998</v>
      </c>
      <c r="H219" s="51">
        <v>0.2</v>
      </c>
      <c r="I219" s="51">
        <v>14.8</v>
      </c>
      <c r="J219" s="51">
        <v>70.3</v>
      </c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 t="s">
        <v>68</v>
      </c>
      <c r="F220" s="51">
        <v>100</v>
      </c>
      <c r="G220" s="51">
        <v>0.3</v>
      </c>
      <c r="H220" s="51">
        <v>0</v>
      </c>
      <c r="I220" s="51">
        <v>15</v>
      </c>
      <c r="J220" s="51">
        <v>63</v>
      </c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530</v>
      </c>
      <c r="G223" s="21">
        <f t="shared" ref="G223" si="146">SUM(G216:G222)</f>
        <v>33.739999999999995</v>
      </c>
      <c r="H223" s="21">
        <f t="shared" ref="H223" si="147">SUM(H216:H222)</f>
        <v>30.83</v>
      </c>
      <c r="I223" s="21">
        <f t="shared" ref="I223" si="148">SUM(I216:I222)</f>
        <v>140.49</v>
      </c>
      <c r="J223" s="21">
        <f t="shared" ref="J223" si="149">SUM(J216:J222)</f>
        <v>979.12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86</v>
      </c>
      <c r="F228" s="51">
        <v>90</v>
      </c>
      <c r="G228" s="51">
        <v>1.34</v>
      </c>
      <c r="H228" s="51">
        <v>4.4800000000000004</v>
      </c>
      <c r="I228" s="51">
        <v>7.61</v>
      </c>
      <c r="J228" s="51">
        <v>76.099999999999994</v>
      </c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 t="s">
        <v>87</v>
      </c>
      <c r="F229" s="51">
        <v>250</v>
      </c>
      <c r="G229" s="51">
        <v>6.6</v>
      </c>
      <c r="H229" s="51">
        <v>7.1</v>
      </c>
      <c r="I229" s="51">
        <v>15.45</v>
      </c>
      <c r="J229" s="51">
        <v>135</v>
      </c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 t="s">
        <v>71</v>
      </c>
      <c r="F230" s="51">
        <v>180</v>
      </c>
      <c r="G230" s="51">
        <v>3.4</v>
      </c>
      <c r="H230" s="51">
        <v>5.4</v>
      </c>
      <c r="I230" s="51">
        <v>34.9</v>
      </c>
      <c r="J230" s="51">
        <v>202.1</v>
      </c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 t="s">
        <v>88</v>
      </c>
      <c r="F231" s="51">
        <v>100</v>
      </c>
      <c r="G231" s="51">
        <v>18.7</v>
      </c>
      <c r="H231" s="51">
        <v>24.1</v>
      </c>
      <c r="I231" s="51">
        <v>4.3</v>
      </c>
      <c r="J231" s="51">
        <v>309.3</v>
      </c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 t="s">
        <v>60</v>
      </c>
      <c r="F232" s="51">
        <v>200</v>
      </c>
      <c r="G232" s="51">
        <v>0.44</v>
      </c>
      <c r="H232" s="51">
        <v>0</v>
      </c>
      <c r="I232" s="51">
        <v>26.88</v>
      </c>
      <c r="J232" s="51">
        <v>116</v>
      </c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 t="s">
        <v>89</v>
      </c>
      <c r="F233" s="51">
        <v>30</v>
      </c>
      <c r="G233" s="51">
        <v>2.2999999999999998</v>
      </c>
      <c r="H233" s="51">
        <v>0.2</v>
      </c>
      <c r="I233" s="51">
        <v>14.8</v>
      </c>
      <c r="J233" s="51">
        <v>70.3</v>
      </c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 t="s">
        <v>90</v>
      </c>
      <c r="F234" s="51">
        <v>30</v>
      </c>
      <c r="G234" s="51">
        <v>2.2999999999999998</v>
      </c>
      <c r="H234" s="51">
        <v>0.2</v>
      </c>
      <c r="I234" s="51">
        <v>14.8</v>
      </c>
      <c r="J234" s="51">
        <v>70.3</v>
      </c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880</v>
      </c>
      <c r="G237" s="21">
        <f t="shared" ref="G237" si="156">SUM(G228:G236)</f>
        <v>35.08</v>
      </c>
      <c r="H237" s="21">
        <f t="shared" ref="H237" si="157">SUM(H228:H236)</f>
        <v>41.480000000000004</v>
      </c>
      <c r="I237" s="21">
        <f t="shared" ref="I237" si="158">SUM(I228:I236)</f>
        <v>118.73999999999998</v>
      </c>
      <c r="J237" s="21">
        <f t="shared" ref="J237" si="159">SUM(J228:J236)</f>
        <v>979.09999999999991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1410</v>
      </c>
      <c r="G257" s="34">
        <f t="shared" ref="G257" si="176">G223+G227+G237+G242+G249+G256</f>
        <v>68.819999999999993</v>
      </c>
      <c r="H257" s="34">
        <f t="shared" ref="H257" si="177">H223+H227+H237+H242+H249+H256</f>
        <v>72.31</v>
      </c>
      <c r="I257" s="34">
        <f t="shared" ref="I257" si="178">I223+I227+I237+I242+I249+I256</f>
        <v>259.23</v>
      </c>
      <c r="J257" s="34">
        <f t="shared" ref="J257" si="179">J223+J227+J237+J242+J249+J256</f>
        <v>1958.2199999999998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 t="s">
        <v>74</v>
      </c>
      <c r="F258" s="48">
        <v>200</v>
      </c>
      <c r="G258" s="48">
        <v>5.29</v>
      </c>
      <c r="H258" s="48">
        <v>6.06</v>
      </c>
      <c r="I258" s="48">
        <v>30.49</v>
      </c>
      <c r="J258" s="48">
        <v>197.62</v>
      </c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 t="s">
        <v>50</v>
      </c>
      <c r="F260" s="51">
        <v>200</v>
      </c>
      <c r="G260" s="51">
        <v>0.2</v>
      </c>
      <c r="H260" s="51">
        <v>0</v>
      </c>
      <c r="I260" s="51">
        <v>6.5</v>
      </c>
      <c r="J260" s="51">
        <v>26.8</v>
      </c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 t="s">
        <v>67</v>
      </c>
      <c r="F261" s="51">
        <v>30</v>
      </c>
      <c r="G261" s="51">
        <v>2.2999999999999998</v>
      </c>
      <c r="H261" s="51">
        <v>0.2</v>
      </c>
      <c r="I261" s="51">
        <v>14.8</v>
      </c>
      <c r="J261" s="51">
        <v>70.3</v>
      </c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 t="s">
        <v>68</v>
      </c>
      <c r="F262" s="51">
        <v>100</v>
      </c>
      <c r="G262" s="51">
        <v>0.3</v>
      </c>
      <c r="H262" s="51">
        <v>0</v>
      </c>
      <c r="I262" s="51">
        <v>15</v>
      </c>
      <c r="J262" s="51">
        <v>63</v>
      </c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530</v>
      </c>
      <c r="G265" s="21">
        <f t="shared" ref="G265" si="181">SUM(G258:G264)</f>
        <v>8.09</v>
      </c>
      <c r="H265" s="21">
        <f t="shared" ref="H265" si="182">SUM(H258:H264)</f>
        <v>6.26</v>
      </c>
      <c r="I265" s="21">
        <f t="shared" ref="I265" si="183">SUM(I258:I264)</f>
        <v>66.789999999999992</v>
      </c>
      <c r="J265" s="21">
        <f t="shared" ref="J265" si="184">SUM(J258:J264)</f>
        <v>357.72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8" t="s">
        <v>92</v>
      </c>
      <c r="F270" s="68">
        <v>100</v>
      </c>
      <c r="G270" s="68">
        <v>0.97</v>
      </c>
      <c r="H270" s="68">
        <v>5.15</v>
      </c>
      <c r="I270" s="68">
        <v>3.08</v>
      </c>
      <c r="J270" s="68">
        <v>62.44</v>
      </c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 t="s">
        <v>91</v>
      </c>
      <c r="F271" s="51">
        <v>200</v>
      </c>
      <c r="G271" s="51">
        <v>6.09</v>
      </c>
      <c r="H271" s="51">
        <v>5.55</v>
      </c>
      <c r="I271" s="51">
        <v>17.010000000000002</v>
      </c>
      <c r="J271" s="51">
        <v>142.47999999999999</v>
      </c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 t="s">
        <v>93</v>
      </c>
      <c r="F272" s="51">
        <v>200</v>
      </c>
      <c r="G272" s="51">
        <v>39.46</v>
      </c>
      <c r="H272" s="51">
        <v>46.83</v>
      </c>
      <c r="I272" s="51">
        <v>73.180000000000007</v>
      </c>
      <c r="J272" s="51">
        <v>871.94</v>
      </c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 t="s">
        <v>58</v>
      </c>
      <c r="F274" s="51">
        <v>200</v>
      </c>
      <c r="G274" s="51">
        <v>0.44</v>
      </c>
      <c r="H274" s="51">
        <v>0</v>
      </c>
      <c r="I274" s="51">
        <v>28.88</v>
      </c>
      <c r="J274" s="51">
        <v>116</v>
      </c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 t="s">
        <v>89</v>
      </c>
      <c r="F275" s="51">
        <v>30</v>
      </c>
      <c r="G275" s="51">
        <v>2.2999999999999998</v>
      </c>
      <c r="H275" s="51">
        <v>0.2</v>
      </c>
      <c r="I275" s="51">
        <v>14.8</v>
      </c>
      <c r="J275" s="51">
        <v>70.3</v>
      </c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 t="s">
        <v>90</v>
      </c>
      <c r="F276" s="51">
        <v>30</v>
      </c>
      <c r="G276" s="51">
        <v>2.2999999999999998</v>
      </c>
      <c r="H276" s="51">
        <v>0.2</v>
      </c>
      <c r="I276" s="51">
        <v>14.8</v>
      </c>
      <c r="J276" s="51">
        <v>70.3</v>
      </c>
      <c r="K276" s="52"/>
      <c r="L276" s="51"/>
    </row>
    <row r="277" spans="1:12" ht="14.4" x14ac:dyDescent="0.3">
      <c r="A277" s="25"/>
      <c r="B277" s="16"/>
      <c r="C277" s="11"/>
      <c r="D277" s="6"/>
      <c r="E277" s="50" t="s">
        <v>94</v>
      </c>
      <c r="F277" s="51">
        <v>90</v>
      </c>
      <c r="G277" s="51">
        <v>3.94</v>
      </c>
      <c r="H277" s="51">
        <v>18.3</v>
      </c>
      <c r="I277" s="51">
        <v>66.3</v>
      </c>
      <c r="J277" s="51">
        <v>445</v>
      </c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SUM(F271:F278)</f>
        <v>750</v>
      </c>
      <c r="G279" s="21">
        <f>SUM(G271:G278)</f>
        <v>54.529999999999987</v>
      </c>
      <c r="H279" s="21">
        <f>SUM(H271:H278)</f>
        <v>71.08</v>
      </c>
      <c r="I279" s="21">
        <f>SUM(I271:I278)</f>
        <v>214.97000000000003</v>
      </c>
      <c r="J279" s="21">
        <f>SUM(J271:J278)</f>
        <v>1716.02</v>
      </c>
      <c r="K279" s="27"/>
      <c r="L279" s="21">
        <f t="shared" ref="L279" ca="1" si="190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1">SUM(G280:G283)</f>
        <v>0</v>
      </c>
      <c r="H284" s="21">
        <f t="shared" ref="H284" si="192">SUM(H280:H283)</f>
        <v>0</v>
      </c>
      <c r="I284" s="21">
        <f t="shared" ref="I284" si="193">SUM(I280:I283)</f>
        <v>0</v>
      </c>
      <c r="J284" s="21">
        <f t="shared" ref="J284" si="194">SUM(J280:J283)</f>
        <v>0</v>
      </c>
      <c r="K284" s="27"/>
      <c r="L284" s="21">
        <f t="shared" ref="L284" ca="1" si="195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6">SUM(G285:G290)</f>
        <v>0</v>
      </c>
      <c r="H291" s="21">
        <f t="shared" ref="H291" si="197">SUM(H285:H290)</f>
        <v>0</v>
      </c>
      <c r="I291" s="21">
        <f t="shared" ref="I291" si="198">SUM(I285:I290)</f>
        <v>0</v>
      </c>
      <c r="J291" s="21">
        <f t="shared" ref="J291" si="199">SUM(J285:J290)</f>
        <v>0</v>
      </c>
      <c r="K291" s="27"/>
      <c r="L291" s="21">
        <f t="shared" ref="L291" ca="1" si="200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1">SUM(G292:G297)</f>
        <v>0</v>
      </c>
      <c r="H298" s="21">
        <f t="shared" ref="H298" si="202">SUM(H292:H297)</f>
        <v>0</v>
      </c>
      <c r="I298" s="21">
        <f t="shared" ref="I298" si="203">SUM(I292:I297)</f>
        <v>0</v>
      </c>
      <c r="J298" s="21">
        <f t="shared" ref="J298" si="204">SUM(J292:J297)</f>
        <v>0</v>
      </c>
      <c r="K298" s="27"/>
      <c r="L298" s="21">
        <f t="shared" ref="L298" ca="1" si="205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1280</v>
      </c>
      <c r="G299" s="34">
        <f t="shared" ref="G299" si="206">G265+G269+G279+G284+G291+G298</f>
        <v>62.61999999999999</v>
      </c>
      <c r="H299" s="34">
        <f t="shared" ref="H299" si="207">H265+H269+H279+H284+H291+H298</f>
        <v>77.34</v>
      </c>
      <c r="I299" s="34">
        <f t="shared" ref="I299" si="208">I265+I269+I279+I284+I291+I298</f>
        <v>281.76</v>
      </c>
      <c r="J299" s="34">
        <f t="shared" ref="J299" si="209">J265+J269+J279+J284+J291+J298</f>
        <v>2073.7399999999998</v>
      </c>
      <c r="K299" s="35"/>
      <c r="L299" s="34">
        <f t="shared" ref="L299" ca="1" si="210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65</v>
      </c>
      <c r="F300" s="48">
        <v>200</v>
      </c>
      <c r="G300" s="48">
        <v>8.31</v>
      </c>
      <c r="H300" s="48">
        <v>11.64</v>
      </c>
      <c r="I300" s="48">
        <v>37.5</v>
      </c>
      <c r="J300" s="48">
        <v>287.97000000000003</v>
      </c>
      <c r="K300" s="49"/>
      <c r="L300" s="48"/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 t="s">
        <v>60</v>
      </c>
      <c r="F302" s="51">
        <v>200</v>
      </c>
      <c r="G302" s="51">
        <v>0.44</v>
      </c>
      <c r="H302" s="51">
        <v>0</v>
      </c>
      <c r="I302" s="51">
        <v>28.88</v>
      </c>
      <c r="J302" s="51">
        <v>116</v>
      </c>
      <c r="K302" s="52"/>
      <c r="L302" s="51"/>
    </row>
    <row r="303" spans="1:12" ht="14.4" x14ac:dyDescent="0.3">
      <c r="A303" s="25"/>
      <c r="B303" s="16"/>
      <c r="C303" s="11"/>
      <c r="D303" s="7" t="s">
        <v>23</v>
      </c>
      <c r="E303" s="50" t="s">
        <v>67</v>
      </c>
      <c r="F303" s="51">
        <v>30</v>
      </c>
      <c r="G303" s="51">
        <v>2.2999999999999998</v>
      </c>
      <c r="H303" s="51">
        <v>0.2</v>
      </c>
      <c r="I303" s="51">
        <v>14.8</v>
      </c>
      <c r="J303" s="51">
        <v>70.3</v>
      </c>
      <c r="K303" s="52"/>
      <c r="L303" s="51"/>
    </row>
    <row r="304" spans="1:12" ht="14.4" x14ac:dyDescent="0.3">
      <c r="A304" s="25"/>
      <c r="B304" s="16"/>
      <c r="C304" s="11"/>
      <c r="D304" s="7" t="s">
        <v>24</v>
      </c>
      <c r="E304" s="50" t="s">
        <v>68</v>
      </c>
      <c r="F304" s="51">
        <v>100</v>
      </c>
      <c r="G304" s="51">
        <v>0.3</v>
      </c>
      <c r="H304" s="51">
        <v>0</v>
      </c>
      <c r="I304" s="51">
        <v>15</v>
      </c>
      <c r="J304" s="51">
        <v>63</v>
      </c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1">SUM(G300:G306)</f>
        <v>11.350000000000001</v>
      </c>
      <c r="H307" s="21">
        <f t="shared" ref="H307" si="212">SUM(H300:H306)</f>
        <v>11.84</v>
      </c>
      <c r="I307" s="21">
        <f t="shared" ref="I307" si="213">SUM(I300:I306)</f>
        <v>96.179999999999993</v>
      </c>
      <c r="J307" s="21">
        <f t="shared" ref="J307" si="214">SUM(J300:J306)</f>
        <v>537.27</v>
      </c>
      <c r="K307" s="27"/>
      <c r="L307" s="21">
        <f t="shared" ref="L307:L349" si="215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6">SUM(G308:G310)</f>
        <v>0</v>
      </c>
      <c r="H311" s="21">
        <f t="shared" ref="H311" si="217">SUM(H308:H310)</f>
        <v>0</v>
      </c>
      <c r="I311" s="21">
        <f t="shared" ref="I311" si="218">SUM(I308:I310)</f>
        <v>0</v>
      </c>
      <c r="J311" s="21">
        <f t="shared" ref="J311" si="219">SUM(J308:J310)</f>
        <v>0</v>
      </c>
      <c r="K311" s="27"/>
      <c r="L311" s="21">
        <f t="shared" ref="L311" ca="1" si="220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95</v>
      </c>
      <c r="F312" s="51">
        <v>100</v>
      </c>
      <c r="G312" s="51">
        <v>1.48</v>
      </c>
      <c r="H312" s="51">
        <v>8.9600000000000009</v>
      </c>
      <c r="I312" s="51">
        <v>7.56</v>
      </c>
      <c r="J312" s="51">
        <v>116.82</v>
      </c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 t="s">
        <v>96</v>
      </c>
      <c r="F313" s="51">
        <v>200</v>
      </c>
      <c r="G313" s="51">
        <v>39.5</v>
      </c>
      <c r="H313" s="51">
        <v>20.5</v>
      </c>
      <c r="I313" s="68">
        <v>62.1</v>
      </c>
      <c r="J313" s="51">
        <v>589.79999999999995</v>
      </c>
      <c r="K313" s="52"/>
      <c r="L313" s="51"/>
    </row>
    <row r="314" spans="1:12" ht="14.4" x14ac:dyDescent="0.3">
      <c r="A314" s="25"/>
      <c r="B314" s="16"/>
      <c r="C314" s="11"/>
      <c r="D314" s="7" t="s">
        <v>29</v>
      </c>
      <c r="E314" s="50" t="s">
        <v>77</v>
      </c>
      <c r="F314" s="51">
        <v>180</v>
      </c>
      <c r="G314" s="51">
        <v>3.1</v>
      </c>
      <c r="H314" s="51">
        <v>6</v>
      </c>
      <c r="I314" s="51">
        <v>19.7</v>
      </c>
      <c r="J314" s="51">
        <v>145.80000000000001</v>
      </c>
      <c r="K314" s="52"/>
      <c r="L314" s="51"/>
    </row>
    <row r="315" spans="1:12" ht="14.4" x14ac:dyDescent="0.3">
      <c r="A315" s="25"/>
      <c r="B315" s="16"/>
      <c r="C315" s="11"/>
      <c r="D315" s="7" t="s">
        <v>30</v>
      </c>
      <c r="E315" s="50" t="s">
        <v>97</v>
      </c>
      <c r="F315" s="51">
        <v>90</v>
      </c>
      <c r="G315" s="51">
        <v>7.7</v>
      </c>
      <c r="H315" s="51">
        <v>16.73</v>
      </c>
      <c r="I315" s="51">
        <v>0.28000000000000003</v>
      </c>
      <c r="J315" s="51">
        <v>182</v>
      </c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 t="s">
        <v>73</v>
      </c>
      <c r="F316" s="51">
        <v>200</v>
      </c>
      <c r="G316" s="51">
        <v>0</v>
      </c>
      <c r="H316" s="51">
        <v>0</v>
      </c>
      <c r="I316" s="51">
        <v>33.020000000000003</v>
      </c>
      <c r="J316" s="51">
        <v>132.08000000000001</v>
      </c>
      <c r="K316" s="52"/>
      <c r="L316" s="51"/>
    </row>
    <row r="317" spans="1:12" ht="14.4" x14ac:dyDescent="0.3">
      <c r="A317" s="25"/>
      <c r="B317" s="16"/>
      <c r="C317" s="11"/>
      <c r="D317" s="7" t="s">
        <v>32</v>
      </c>
      <c r="E317" s="50" t="s">
        <v>89</v>
      </c>
      <c r="F317" s="51">
        <v>30</v>
      </c>
      <c r="G317" s="51">
        <v>2.2999999999999998</v>
      </c>
      <c r="H317" s="51">
        <v>0.2</v>
      </c>
      <c r="I317" s="51">
        <v>14.8</v>
      </c>
      <c r="J317" s="51">
        <v>70.3</v>
      </c>
      <c r="K317" s="52"/>
      <c r="L317" s="51"/>
    </row>
    <row r="318" spans="1:12" ht="14.4" x14ac:dyDescent="0.3">
      <c r="A318" s="25"/>
      <c r="B318" s="16"/>
      <c r="C318" s="11"/>
      <c r="D318" s="7" t="s">
        <v>33</v>
      </c>
      <c r="E318" s="50" t="s">
        <v>90</v>
      </c>
      <c r="F318" s="51">
        <v>30</v>
      </c>
      <c r="G318" s="51">
        <v>2.2999999999999998</v>
      </c>
      <c r="H318" s="51">
        <v>0.2</v>
      </c>
      <c r="I318" s="51">
        <v>14.8</v>
      </c>
      <c r="J318" s="51">
        <v>70.3</v>
      </c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830</v>
      </c>
      <c r="G321" s="21">
        <f t="shared" ref="G321" si="221">SUM(G312:G320)</f>
        <v>56.379999999999995</v>
      </c>
      <c r="H321" s="21">
        <f t="shared" ref="H321" si="222">SUM(H312:H320)</f>
        <v>52.59</v>
      </c>
      <c r="I321" s="21">
        <f t="shared" ref="I321" si="223">SUM(I312:I320)</f>
        <v>152.26000000000002</v>
      </c>
      <c r="J321" s="21">
        <f t="shared" ref="J321" si="224">SUM(J312:J320)</f>
        <v>1307.0999999999997</v>
      </c>
      <c r="K321" s="27"/>
      <c r="L321" s="21">
        <f t="shared" ref="L321" ca="1" si="225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6">SUM(G322:G325)</f>
        <v>0</v>
      </c>
      <c r="H326" s="21">
        <f t="shared" ref="H326" si="227">SUM(H322:H325)</f>
        <v>0</v>
      </c>
      <c r="I326" s="21">
        <f t="shared" ref="I326" si="228">SUM(I322:I325)</f>
        <v>0</v>
      </c>
      <c r="J326" s="21">
        <f t="shared" ref="J326" si="229">SUM(J322:J325)</f>
        <v>0</v>
      </c>
      <c r="K326" s="27"/>
      <c r="L326" s="21">
        <f t="shared" ref="L326" ca="1" si="230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1">SUM(G327:G332)</f>
        <v>0</v>
      </c>
      <c r="H333" s="21">
        <f t="shared" ref="H333" si="232">SUM(H327:H332)</f>
        <v>0</v>
      </c>
      <c r="I333" s="21">
        <f t="shared" ref="I333" si="233">SUM(I327:I332)</f>
        <v>0</v>
      </c>
      <c r="J333" s="21">
        <f t="shared" ref="J333" si="234">SUM(J327:J332)</f>
        <v>0</v>
      </c>
      <c r="K333" s="27"/>
      <c r="L333" s="21">
        <f t="shared" ref="L333" ca="1" si="235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6">SUM(G334:G339)</f>
        <v>0</v>
      </c>
      <c r="H340" s="21">
        <f t="shared" ref="H340" si="237">SUM(H334:H339)</f>
        <v>0</v>
      </c>
      <c r="I340" s="21">
        <f t="shared" ref="I340" si="238">SUM(I334:I339)</f>
        <v>0</v>
      </c>
      <c r="J340" s="21">
        <f t="shared" ref="J340" si="239">SUM(J334:J339)</f>
        <v>0</v>
      </c>
      <c r="K340" s="27"/>
      <c r="L340" s="21">
        <f t="shared" ref="L340" ca="1" si="240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1360</v>
      </c>
      <c r="G341" s="34">
        <f t="shared" ref="G341" si="241">G307+G311+G321+G326+G333+G340</f>
        <v>67.72999999999999</v>
      </c>
      <c r="H341" s="34">
        <f t="shared" ref="H341" si="242">H307+H311+H321+H326+H333+H340</f>
        <v>64.430000000000007</v>
      </c>
      <c r="I341" s="34">
        <f t="shared" ref="I341" si="243">I307+I311+I321+I326+I333+I340</f>
        <v>248.44</v>
      </c>
      <c r="J341" s="34">
        <f t="shared" ref="J341" si="244">J307+J311+J321+J326+J333+J340</f>
        <v>1844.3699999999997</v>
      </c>
      <c r="K341" s="35"/>
      <c r="L341" s="34">
        <f t="shared" ref="L341" ca="1" si="245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82</v>
      </c>
      <c r="F342" s="48">
        <v>200</v>
      </c>
      <c r="G342" s="48">
        <v>7.08</v>
      </c>
      <c r="H342" s="48">
        <v>7.36</v>
      </c>
      <c r="I342" s="48">
        <v>43.7</v>
      </c>
      <c r="J342" s="48">
        <v>269.33999999999997</v>
      </c>
      <c r="K342" s="49"/>
      <c r="L342" s="48"/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66</v>
      </c>
      <c r="F344" s="51">
        <v>200</v>
      </c>
      <c r="G344" s="51">
        <v>3.64</v>
      </c>
      <c r="H344" s="51">
        <v>2.73</v>
      </c>
      <c r="I344" s="51">
        <v>22.09</v>
      </c>
      <c r="J344" s="51">
        <v>130.72</v>
      </c>
      <c r="K344" s="52"/>
      <c r="L344" s="51"/>
    </row>
    <row r="345" spans="1:12" ht="14.4" x14ac:dyDescent="0.3">
      <c r="A345" s="15"/>
      <c r="B345" s="16"/>
      <c r="C345" s="11"/>
      <c r="D345" s="7" t="s">
        <v>23</v>
      </c>
      <c r="E345" s="50" t="s">
        <v>67</v>
      </c>
      <c r="F345" s="51">
        <v>30</v>
      </c>
      <c r="G345" s="51">
        <v>2.2999999999999998</v>
      </c>
      <c r="H345" s="51">
        <v>0.2</v>
      </c>
      <c r="I345" s="51">
        <v>14.8</v>
      </c>
      <c r="J345" s="51">
        <v>70.3</v>
      </c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 t="s">
        <v>68</v>
      </c>
      <c r="F346" s="51">
        <v>100</v>
      </c>
      <c r="G346" s="51">
        <v>0.3</v>
      </c>
      <c r="H346" s="51">
        <v>0</v>
      </c>
      <c r="I346" s="51">
        <v>15</v>
      </c>
      <c r="J346" s="51">
        <v>63</v>
      </c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530</v>
      </c>
      <c r="G349" s="21">
        <f t="shared" ref="G349" si="246">SUM(G342:G348)</f>
        <v>13.32</v>
      </c>
      <c r="H349" s="21">
        <f t="shared" ref="H349" si="247">SUM(H342:H348)</f>
        <v>10.29</v>
      </c>
      <c r="I349" s="21">
        <f t="shared" ref="I349" si="248">SUM(I342:I348)</f>
        <v>95.59</v>
      </c>
      <c r="J349" s="21">
        <f t="shared" ref="J349" si="249">SUM(J342:J348)</f>
        <v>533.3599999999999</v>
      </c>
      <c r="K349" s="27"/>
      <c r="L349" s="21">
        <f t="shared" si="215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0">SUM(G350:G352)</f>
        <v>0</v>
      </c>
      <c r="H353" s="21">
        <f t="shared" ref="H353" si="251">SUM(H350:H352)</f>
        <v>0</v>
      </c>
      <c r="I353" s="21">
        <f t="shared" ref="I353" si="252">SUM(I350:I352)</f>
        <v>0</v>
      </c>
      <c r="J353" s="21">
        <f t="shared" ref="J353" si="253">SUM(J350:J352)</f>
        <v>0</v>
      </c>
      <c r="K353" s="27"/>
      <c r="L353" s="21">
        <f t="shared" ref="L353" ca="1" si="254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53</v>
      </c>
      <c r="F354" s="51">
        <v>90</v>
      </c>
      <c r="G354" s="51">
        <v>1.77</v>
      </c>
      <c r="H354" s="51">
        <v>5.41</v>
      </c>
      <c r="I354" s="51">
        <v>16.64</v>
      </c>
      <c r="J354" s="51">
        <v>122.29</v>
      </c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 t="s">
        <v>70</v>
      </c>
      <c r="F355" s="51">
        <v>200</v>
      </c>
      <c r="G355" s="51">
        <v>1.78</v>
      </c>
      <c r="H355" s="51">
        <v>5.14</v>
      </c>
      <c r="I355" s="51">
        <v>11.24</v>
      </c>
      <c r="J355" s="51">
        <v>101.57</v>
      </c>
      <c r="K355" s="52"/>
      <c r="L355" s="51"/>
    </row>
    <row r="356" spans="1:12" ht="14.4" x14ac:dyDescent="0.3">
      <c r="A356" s="15"/>
      <c r="B356" s="16"/>
      <c r="C356" s="11"/>
      <c r="D356" s="7" t="s">
        <v>29</v>
      </c>
      <c r="E356" s="50" t="s">
        <v>63</v>
      </c>
      <c r="F356" s="51">
        <v>180</v>
      </c>
      <c r="G356" s="51">
        <v>8.1999999999999993</v>
      </c>
      <c r="H356" s="51">
        <v>6.9</v>
      </c>
      <c r="I356" s="51">
        <v>35.9</v>
      </c>
      <c r="J356" s="51">
        <v>238.9</v>
      </c>
      <c r="K356" s="52"/>
      <c r="L356" s="51"/>
    </row>
    <row r="357" spans="1:12" ht="14.4" x14ac:dyDescent="0.3">
      <c r="A357" s="15"/>
      <c r="B357" s="16"/>
      <c r="C357" s="11"/>
      <c r="D357" s="7" t="s">
        <v>30</v>
      </c>
      <c r="E357" s="50" t="s">
        <v>64</v>
      </c>
      <c r="F357" s="51">
        <v>90</v>
      </c>
      <c r="G357" s="51">
        <v>16.420000000000002</v>
      </c>
      <c r="H357" s="51">
        <v>16.34</v>
      </c>
      <c r="I357" s="51">
        <v>14.74</v>
      </c>
      <c r="J357" s="51">
        <v>271.66000000000003</v>
      </c>
      <c r="K357" s="52"/>
      <c r="L357" s="51"/>
    </row>
    <row r="358" spans="1:12" ht="14.4" x14ac:dyDescent="0.3">
      <c r="A358" s="15"/>
      <c r="B358" s="16"/>
      <c r="C358" s="11"/>
      <c r="D358" s="7" t="s">
        <v>31</v>
      </c>
      <c r="E358" s="50" t="s">
        <v>50</v>
      </c>
      <c r="F358" s="51">
        <v>200</v>
      </c>
      <c r="G358" s="51">
        <v>0.2</v>
      </c>
      <c r="H358" s="51">
        <v>0</v>
      </c>
      <c r="I358" s="51">
        <v>6.5</v>
      </c>
      <c r="J358" s="51">
        <v>26.8</v>
      </c>
      <c r="K358" s="52"/>
      <c r="L358" s="51"/>
    </row>
    <row r="359" spans="1:12" ht="14.4" x14ac:dyDescent="0.3">
      <c r="A359" s="15"/>
      <c r="B359" s="16"/>
      <c r="C359" s="11"/>
      <c r="D359" s="7" t="s">
        <v>32</v>
      </c>
      <c r="E359" s="50" t="s">
        <v>89</v>
      </c>
      <c r="F359" s="51">
        <v>30</v>
      </c>
      <c r="G359" s="51">
        <v>2.2999999999999998</v>
      </c>
      <c r="H359" s="51">
        <v>0.2</v>
      </c>
      <c r="I359" s="51">
        <v>14.8</v>
      </c>
      <c r="J359" s="51">
        <v>70.3</v>
      </c>
      <c r="K359" s="52"/>
      <c r="L359" s="51"/>
    </row>
    <row r="360" spans="1:12" ht="14.4" x14ac:dyDescent="0.3">
      <c r="A360" s="15"/>
      <c r="B360" s="16"/>
      <c r="C360" s="11"/>
      <c r="D360" s="7" t="s">
        <v>33</v>
      </c>
      <c r="E360" s="50" t="s">
        <v>90</v>
      </c>
      <c r="F360" s="51">
        <v>30</v>
      </c>
      <c r="G360" s="51">
        <v>2.2999999999999998</v>
      </c>
      <c r="H360" s="51">
        <v>0.2</v>
      </c>
      <c r="I360" s="51">
        <v>14.8</v>
      </c>
      <c r="J360" s="51">
        <v>70.3</v>
      </c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820</v>
      </c>
      <c r="G363" s="21">
        <f t="shared" ref="G363" si="255">SUM(G354:G362)</f>
        <v>32.97</v>
      </c>
      <c r="H363" s="21">
        <f t="shared" ref="H363" si="256">SUM(H354:H362)</f>
        <v>34.190000000000012</v>
      </c>
      <c r="I363" s="21">
        <f t="shared" ref="I363" si="257">SUM(I354:I362)</f>
        <v>114.61999999999999</v>
      </c>
      <c r="J363" s="21">
        <f t="shared" ref="J363" si="258">SUM(J354:J362)</f>
        <v>901.81999999999994</v>
      </c>
      <c r="K363" s="27"/>
      <c r="L363" s="21">
        <f t="shared" ref="L363" ca="1" si="259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0">SUM(G364:G367)</f>
        <v>0</v>
      </c>
      <c r="H368" s="21">
        <f t="shared" ref="H368" si="261">SUM(H364:H367)</f>
        <v>0</v>
      </c>
      <c r="I368" s="21">
        <f t="shared" ref="I368" si="262">SUM(I364:I367)</f>
        <v>0</v>
      </c>
      <c r="J368" s="21">
        <f t="shared" ref="J368" si="263">SUM(J364:J367)</f>
        <v>0</v>
      </c>
      <c r="K368" s="27"/>
      <c r="L368" s="21">
        <f t="shared" ref="L368" ca="1" si="264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5">SUM(G369:G374)</f>
        <v>0</v>
      </c>
      <c r="H375" s="21">
        <f t="shared" ref="H375" si="266">SUM(H369:H374)</f>
        <v>0</v>
      </c>
      <c r="I375" s="21">
        <f t="shared" ref="I375" si="267">SUM(I369:I374)</f>
        <v>0</v>
      </c>
      <c r="J375" s="21">
        <f t="shared" ref="J375" si="268">SUM(J369:J374)</f>
        <v>0</v>
      </c>
      <c r="K375" s="27"/>
      <c r="L375" s="21">
        <f t="shared" ref="L375" ca="1" si="269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0">SUM(G376:G381)</f>
        <v>0</v>
      </c>
      <c r="H382" s="21">
        <f t="shared" ref="H382" si="271">SUM(H376:H381)</f>
        <v>0</v>
      </c>
      <c r="I382" s="21">
        <f t="shared" ref="I382" si="272">SUM(I376:I381)</f>
        <v>0</v>
      </c>
      <c r="J382" s="21">
        <f t="shared" ref="J382" si="273">SUM(J376:J381)</f>
        <v>0</v>
      </c>
      <c r="K382" s="27"/>
      <c r="L382" s="21">
        <f t="shared" ref="L382" ca="1" si="274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1350</v>
      </c>
      <c r="G383" s="34">
        <f t="shared" ref="G383" si="275">G349+G353+G363+G368+G375+G382</f>
        <v>46.29</v>
      </c>
      <c r="H383" s="34">
        <f t="shared" ref="H383" si="276">H349+H353+H363+H368+H375+H382</f>
        <v>44.480000000000011</v>
      </c>
      <c r="I383" s="34">
        <f t="shared" ref="I383" si="277">I349+I353+I363+I368+I375+I382</f>
        <v>210.20999999999998</v>
      </c>
      <c r="J383" s="34">
        <f t="shared" ref="J383" si="278">J349+J353+J363+J368+J375+J382</f>
        <v>1435.1799999999998</v>
      </c>
      <c r="K383" s="35"/>
      <c r="L383" s="34">
        <f t="shared" ref="L383" ca="1" si="279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59</v>
      </c>
      <c r="F384" s="48">
        <v>200</v>
      </c>
      <c r="G384" s="48">
        <v>5.53</v>
      </c>
      <c r="H384" s="48">
        <v>5.98</v>
      </c>
      <c r="I384" s="48">
        <v>26.69</v>
      </c>
      <c r="J384" s="48">
        <v>182.77</v>
      </c>
      <c r="K384" s="49"/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 t="s">
        <v>73</v>
      </c>
      <c r="F386" s="51">
        <v>200</v>
      </c>
      <c r="G386" s="51">
        <v>0</v>
      </c>
      <c r="H386" s="51">
        <v>0</v>
      </c>
      <c r="I386" s="51">
        <v>33.020000000000003</v>
      </c>
      <c r="J386" s="51">
        <v>132.08000000000001</v>
      </c>
      <c r="K386" s="52"/>
      <c r="L386" s="51"/>
    </row>
    <row r="387" spans="1:12" ht="14.4" x14ac:dyDescent="0.3">
      <c r="A387" s="25"/>
      <c r="B387" s="16"/>
      <c r="C387" s="11"/>
      <c r="D387" s="7" t="s">
        <v>23</v>
      </c>
      <c r="E387" s="50" t="s">
        <v>67</v>
      </c>
      <c r="F387" s="51">
        <v>30</v>
      </c>
      <c r="G387" s="51">
        <v>2.2999999999999998</v>
      </c>
      <c r="H387" s="51">
        <v>0.2</v>
      </c>
      <c r="I387" s="51">
        <v>14.8</v>
      </c>
      <c r="J387" s="51">
        <v>70.3</v>
      </c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0" t="s">
        <v>68</v>
      </c>
      <c r="F388" s="51">
        <v>100</v>
      </c>
      <c r="G388" s="51">
        <v>0.3</v>
      </c>
      <c r="H388" s="51">
        <v>0</v>
      </c>
      <c r="I388" s="51">
        <v>15</v>
      </c>
      <c r="J388" s="51">
        <v>63</v>
      </c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530</v>
      </c>
      <c r="G391" s="21">
        <f t="shared" ref="G391" si="280">SUM(G384:G390)</f>
        <v>8.1300000000000008</v>
      </c>
      <c r="H391" s="21">
        <f t="shared" ref="H391" si="281">SUM(H384:H390)</f>
        <v>6.1800000000000006</v>
      </c>
      <c r="I391" s="21">
        <f t="shared" ref="I391" si="282">SUM(I384:I390)</f>
        <v>89.51</v>
      </c>
      <c r="J391" s="21">
        <f t="shared" ref="J391" si="283">SUM(J384:J390)</f>
        <v>448.15000000000003</v>
      </c>
      <c r="K391" s="27"/>
      <c r="L391" s="21">
        <f t="shared" ref="L391:L433" si="284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5">SUM(G392:G394)</f>
        <v>0</v>
      </c>
      <c r="H395" s="21">
        <f t="shared" ref="H395" si="286">SUM(H392:H394)</f>
        <v>0</v>
      </c>
      <c r="I395" s="21">
        <f t="shared" ref="I395" si="287">SUM(I392:I394)</f>
        <v>0</v>
      </c>
      <c r="J395" s="21">
        <f t="shared" ref="J395" si="288">SUM(J392:J394)</f>
        <v>0</v>
      </c>
      <c r="K395" s="27"/>
      <c r="L395" s="21">
        <f t="shared" ref="L395" ca="1" si="289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86</v>
      </c>
      <c r="F396" s="51">
        <v>100</v>
      </c>
      <c r="G396" s="51">
        <v>1.34</v>
      </c>
      <c r="H396" s="51">
        <v>448</v>
      </c>
      <c r="I396" s="51">
        <v>7.61</v>
      </c>
      <c r="J396" s="51">
        <v>76.099999999999994</v>
      </c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50" t="s">
        <v>81</v>
      </c>
      <c r="F397" s="51">
        <v>250</v>
      </c>
      <c r="G397" s="51">
        <v>8.3800000000000008</v>
      </c>
      <c r="H397" s="51">
        <v>5.73</v>
      </c>
      <c r="I397" s="51">
        <v>20.350000000000001</v>
      </c>
      <c r="J397" s="51">
        <v>166.44</v>
      </c>
      <c r="K397" s="52"/>
      <c r="L397" s="51"/>
    </row>
    <row r="398" spans="1:12" ht="14.4" x14ac:dyDescent="0.3">
      <c r="A398" s="25"/>
      <c r="B398" s="16"/>
      <c r="C398" s="11"/>
      <c r="D398" s="7" t="s">
        <v>29</v>
      </c>
      <c r="E398" s="50" t="s">
        <v>71</v>
      </c>
      <c r="F398" s="51">
        <v>200</v>
      </c>
      <c r="G398" s="51">
        <v>3.4</v>
      </c>
      <c r="H398" s="51">
        <v>5.4</v>
      </c>
      <c r="I398" s="51">
        <v>34.9</v>
      </c>
      <c r="J398" s="51">
        <v>202.1</v>
      </c>
      <c r="K398" s="52"/>
      <c r="L398" s="51"/>
    </row>
    <row r="399" spans="1:12" ht="14.4" x14ac:dyDescent="0.3">
      <c r="A399" s="25"/>
      <c r="B399" s="16"/>
      <c r="C399" s="11"/>
      <c r="D399" s="7" t="s">
        <v>30</v>
      </c>
      <c r="E399" s="50" t="s">
        <v>88</v>
      </c>
      <c r="F399" s="51">
        <v>90</v>
      </c>
      <c r="G399" s="51">
        <v>18.7</v>
      </c>
      <c r="H399" s="51">
        <v>24.1</v>
      </c>
      <c r="I399" s="51">
        <v>4.3</v>
      </c>
      <c r="J399" s="51">
        <v>309.3</v>
      </c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 t="s">
        <v>58</v>
      </c>
      <c r="F400" s="51">
        <v>200</v>
      </c>
      <c r="G400" s="51">
        <v>0.44</v>
      </c>
      <c r="H400" s="51">
        <v>0</v>
      </c>
      <c r="I400" s="51">
        <v>26.88</v>
      </c>
      <c r="J400" s="51">
        <v>116</v>
      </c>
      <c r="K400" s="52"/>
      <c r="L400" s="51"/>
    </row>
    <row r="401" spans="1:12" ht="14.4" x14ac:dyDescent="0.3">
      <c r="A401" s="25"/>
      <c r="B401" s="16"/>
      <c r="C401" s="11"/>
      <c r="D401" s="7" t="s">
        <v>32</v>
      </c>
      <c r="E401" s="50" t="s">
        <v>89</v>
      </c>
      <c r="F401" s="51">
        <v>30</v>
      </c>
      <c r="G401" s="51">
        <v>2.2999999999999998</v>
      </c>
      <c r="H401" s="51">
        <v>0.2</v>
      </c>
      <c r="I401" s="51">
        <v>14.8</v>
      </c>
      <c r="J401" s="51">
        <v>70.3</v>
      </c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50" t="s">
        <v>90</v>
      </c>
      <c r="F402" s="51">
        <v>30</v>
      </c>
      <c r="G402" s="51">
        <v>2.2999999999999998</v>
      </c>
      <c r="H402" s="51">
        <v>0.2</v>
      </c>
      <c r="I402" s="51">
        <v>14.8</v>
      </c>
      <c r="J402" s="51">
        <v>70.3</v>
      </c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900</v>
      </c>
      <c r="G405" s="21">
        <f t="shared" ref="G405" si="290">SUM(G396:G404)</f>
        <v>36.859999999999992</v>
      </c>
      <c r="H405" s="21">
        <f t="shared" ref="H405" si="291">SUM(H396:H404)</f>
        <v>483.63</v>
      </c>
      <c r="I405" s="21">
        <f t="shared" ref="I405" si="292">SUM(I396:I404)</f>
        <v>123.63999999999999</v>
      </c>
      <c r="J405" s="21">
        <f t="shared" ref="J405" si="293">SUM(J396:J404)</f>
        <v>1010.54</v>
      </c>
      <c r="K405" s="27"/>
      <c r="L405" s="21">
        <f t="shared" ref="L405" ca="1" si="294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5">SUM(G406:G409)</f>
        <v>0</v>
      </c>
      <c r="H410" s="21">
        <f t="shared" ref="H410" si="296">SUM(H406:H409)</f>
        <v>0</v>
      </c>
      <c r="I410" s="21">
        <f t="shared" ref="I410" si="297">SUM(I406:I409)</f>
        <v>0</v>
      </c>
      <c r="J410" s="21">
        <f t="shared" ref="J410" si="298">SUM(J406:J409)</f>
        <v>0</v>
      </c>
      <c r="K410" s="27"/>
      <c r="L410" s="21">
        <f t="shared" ref="L410" ca="1" si="299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0">SUM(G411:G416)</f>
        <v>0</v>
      </c>
      <c r="H417" s="21">
        <f t="shared" ref="H417" si="301">SUM(H411:H416)</f>
        <v>0</v>
      </c>
      <c r="I417" s="21">
        <f t="shared" ref="I417" si="302">SUM(I411:I416)</f>
        <v>0</v>
      </c>
      <c r="J417" s="21">
        <f t="shared" ref="J417" si="303">SUM(J411:J416)</f>
        <v>0</v>
      </c>
      <c r="K417" s="27"/>
      <c r="L417" s="21">
        <f t="shared" ref="L417" ca="1" si="304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5">SUM(G418:G423)</f>
        <v>0</v>
      </c>
      <c r="H424" s="21">
        <f t="shared" ref="H424" si="306">SUM(H418:H423)</f>
        <v>0</v>
      </c>
      <c r="I424" s="21">
        <f t="shared" ref="I424" si="307">SUM(I418:I423)</f>
        <v>0</v>
      </c>
      <c r="J424" s="21">
        <f t="shared" ref="J424" si="308">SUM(J418:J423)</f>
        <v>0</v>
      </c>
      <c r="K424" s="27"/>
      <c r="L424" s="21">
        <f t="shared" ref="L424" ca="1" si="309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1430</v>
      </c>
      <c r="G425" s="34">
        <f t="shared" ref="G425" si="310">G391+G395+G405+G410+G417+G424</f>
        <v>44.989999999999995</v>
      </c>
      <c r="H425" s="34">
        <f t="shared" ref="H425" si="311">H391+H395+H405+H410+H417+H424</f>
        <v>489.81</v>
      </c>
      <c r="I425" s="34">
        <f t="shared" ref="I425" si="312">I391+I395+I405+I410+I417+I424</f>
        <v>213.14999999999998</v>
      </c>
      <c r="J425" s="34">
        <f t="shared" ref="J425" si="313">J391+J395+J405+J410+J417+J424</f>
        <v>1458.69</v>
      </c>
      <c r="K425" s="35"/>
      <c r="L425" s="34">
        <f t="shared" ref="L425" ca="1" si="314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65</v>
      </c>
      <c r="F426" s="48">
        <v>200</v>
      </c>
      <c r="G426" s="48">
        <v>10.6</v>
      </c>
      <c r="H426" s="48">
        <v>11.9</v>
      </c>
      <c r="I426" s="48">
        <v>59.1</v>
      </c>
      <c r="J426" s="48">
        <v>386</v>
      </c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 t="s">
        <v>98</v>
      </c>
      <c r="F428" s="51">
        <v>200</v>
      </c>
      <c r="G428" s="51">
        <v>3.9</v>
      </c>
      <c r="H428" s="51">
        <v>3.5</v>
      </c>
      <c r="I428" s="51">
        <v>11.1</v>
      </c>
      <c r="J428" s="51">
        <v>91.1</v>
      </c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 t="s">
        <v>67</v>
      </c>
      <c r="F429" s="51">
        <v>30</v>
      </c>
      <c r="G429" s="51">
        <v>2.2999999999999998</v>
      </c>
      <c r="H429" s="51">
        <v>0.2</v>
      </c>
      <c r="I429" s="51">
        <v>14.8</v>
      </c>
      <c r="J429" s="51">
        <v>70.3</v>
      </c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 t="s">
        <v>68</v>
      </c>
      <c r="F430" s="51">
        <v>100</v>
      </c>
      <c r="G430" s="51">
        <v>0.3</v>
      </c>
      <c r="H430" s="51">
        <v>0</v>
      </c>
      <c r="I430" s="51">
        <v>15</v>
      </c>
      <c r="J430" s="51">
        <v>63</v>
      </c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530</v>
      </c>
      <c r="G433" s="21">
        <f t="shared" ref="G433" si="315">SUM(G426:G432)</f>
        <v>17.100000000000001</v>
      </c>
      <c r="H433" s="21">
        <f t="shared" ref="H433" si="316">SUM(H426:H432)</f>
        <v>15.6</v>
      </c>
      <c r="I433" s="21">
        <f t="shared" ref="I433" si="317">SUM(I426:I432)</f>
        <v>100</v>
      </c>
      <c r="J433" s="21">
        <f t="shared" ref="J433" si="318">SUM(J426:J432)</f>
        <v>610.4</v>
      </c>
      <c r="K433" s="27"/>
      <c r="L433" s="21">
        <f t="shared" si="284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9">SUM(G434:G436)</f>
        <v>0</v>
      </c>
      <c r="H437" s="21">
        <f t="shared" ref="H437" si="320">SUM(H434:H436)</f>
        <v>0</v>
      </c>
      <c r="I437" s="21">
        <f t="shared" ref="I437" si="321">SUM(I434:I436)</f>
        <v>0</v>
      </c>
      <c r="J437" s="21">
        <f t="shared" ref="J437" si="322">SUM(J434:J436)</f>
        <v>0</v>
      </c>
      <c r="K437" s="27"/>
      <c r="L437" s="21">
        <f t="shared" ref="L437" ca="1" si="323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99</v>
      </c>
      <c r="F438" s="51">
        <v>100</v>
      </c>
      <c r="G438" s="51">
        <v>1</v>
      </c>
      <c r="H438" s="51">
        <v>5.0999999999999996</v>
      </c>
      <c r="I438" s="51">
        <v>3.1</v>
      </c>
      <c r="J438" s="51">
        <v>62.4</v>
      </c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 t="s">
        <v>70</v>
      </c>
      <c r="F439" s="51">
        <v>200</v>
      </c>
      <c r="G439" s="51">
        <v>5.9</v>
      </c>
      <c r="H439" s="51">
        <v>7.6</v>
      </c>
      <c r="I439" s="51">
        <v>12.6</v>
      </c>
      <c r="J439" s="51">
        <v>142.80000000000001</v>
      </c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 t="s">
        <v>77</v>
      </c>
      <c r="F440" s="51">
        <v>200</v>
      </c>
      <c r="G440" s="51">
        <v>4.0999999999999996</v>
      </c>
      <c r="H440" s="51">
        <v>8.1</v>
      </c>
      <c r="I440" s="51">
        <v>26.4</v>
      </c>
      <c r="J440" s="51">
        <v>194.4</v>
      </c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 t="s">
        <v>83</v>
      </c>
      <c r="F441" s="51">
        <v>90</v>
      </c>
      <c r="G441" s="51">
        <v>14.2</v>
      </c>
      <c r="H441" s="51">
        <v>11.7</v>
      </c>
      <c r="I441" s="51">
        <v>4.4000000000000004</v>
      </c>
      <c r="J441" s="51">
        <v>179.6</v>
      </c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 t="s">
        <v>60</v>
      </c>
      <c r="F442" s="51">
        <v>200</v>
      </c>
      <c r="G442" s="51">
        <v>0.5</v>
      </c>
      <c r="H442" s="51">
        <v>0</v>
      </c>
      <c r="I442" s="51">
        <v>19.8</v>
      </c>
      <c r="J442" s="51">
        <v>81</v>
      </c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 t="s">
        <v>89</v>
      </c>
      <c r="F443" s="51">
        <v>30</v>
      </c>
      <c r="G443" s="51">
        <v>2.2999999999999998</v>
      </c>
      <c r="H443" s="51">
        <v>0.2</v>
      </c>
      <c r="I443" s="51">
        <v>14.8</v>
      </c>
      <c r="J443" s="51">
        <v>70.3</v>
      </c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 t="s">
        <v>90</v>
      </c>
      <c r="F444" s="51">
        <v>30</v>
      </c>
      <c r="G444" s="51">
        <v>2.2999999999999998</v>
      </c>
      <c r="H444" s="51">
        <v>0.2</v>
      </c>
      <c r="I444" s="51">
        <v>14.8</v>
      </c>
      <c r="J444" s="51">
        <v>70.3</v>
      </c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850</v>
      </c>
      <c r="G447" s="21">
        <f t="shared" ref="G447" si="324">SUM(G438:G446)</f>
        <v>30.3</v>
      </c>
      <c r="H447" s="21">
        <f t="shared" ref="H447" si="325">SUM(H438:H446)</f>
        <v>32.900000000000006</v>
      </c>
      <c r="I447" s="21">
        <f t="shared" ref="I447" si="326">SUM(I438:I446)</f>
        <v>95.899999999999991</v>
      </c>
      <c r="J447" s="21">
        <f t="shared" ref="J447" si="327">SUM(J438:J446)</f>
        <v>800.8</v>
      </c>
      <c r="K447" s="27"/>
      <c r="L447" s="21">
        <f t="shared" ref="L447" ca="1" si="328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9">SUM(G448:G451)</f>
        <v>0</v>
      </c>
      <c r="H452" s="21">
        <f t="shared" ref="H452" si="330">SUM(H448:H451)</f>
        <v>0</v>
      </c>
      <c r="I452" s="21">
        <f t="shared" ref="I452" si="331">SUM(I448:I451)</f>
        <v>0</v>
      </c>
      <c r="J452" s="21">
        <f t="shared" ref="J452" si="332">SUM(J448:J451)</f>
        <v>0</v>
      </c>
      <c r="K452" s="27"/>
      <c r="L452" s="21">
        <f t="shared" ref="L452" ca="1" si="333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4">SUM(G453:G458)</f>
        <v>0</v>
      </c>
      <c r="H459" s="21">
        <f t="shared" ref="H459" si="335">SUM(H453:H458)</f>
        <v>0</v>
      </c>
      <c r="I459" s="21">
        <f t="shared" ref="I459" si="336">SUM(I453:I458)</f>
        <v>0</v>
      </c>
      <c r="J459" s="21">
        <f t="shared" ref="J459" si="337">SUM(J453:J458)</f>
        <v>0</v>
      </c>
      <c r="K459" s="27"/>
      <c r="L459" s="21">
        <f t="shared" ref="L459" ca="1" si="338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9">SUM(G460:G465)</f>
        <v>0</v>
      </c>
      <c r="H466" s="21">
        <f t="shared" ref="H466" si="340">SUM(H460:H465)</f>
        <v>0</v>
      </c>
      <c r="I466" s="21">
        <f t="shared" ref="I466" si="341">SUM(I460:I465)</f>
        <v>0</v>
      </c>
      <c r="J466" s="21">
        <f t="shared" ref="J466" si="342">SUM(J460:J465)</f>
        <v>0</v>
      </c>
      <c r="K466" s="27"/>
      <c r="L466" s="21">
        <f t="shared" ref="L466" ca="1" si="343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1380</v>
      </c>
      <c r="G467" s="34">
        <f t="shared" ref="G467" si="344">G433+G437+G447+G452+G459+G466</f>
        <v>47.400000000000006</v>
      </c>
      <c r="H467" s="34">
        <f t="shared" ref="H467" si="345">H433+H437+H447+H452+H459+H466</f>
        <v>48.500000000000007</v>
      </c>
      <c r="I467" s="34">
        <f t="shared" ref="I467" si="346">I433+I437+I447+I452+I459+I466</f>
        <v>195.89999999999998</v>
      </c>
      <c r="J467" s="34">
        <f t="shared" ref="J467" si="347">J433+J437+J447+J452+J459+J466</f>
        <v>1411.1999999999998</v>
      </c>
      <c r="K467" s="35"/>
      <c r="L467" s="34">
        <f t="shared" ref="L467" ca="1" si="348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74</v>
      </c>
      <c r="F468" s="48">
        <v>200</v>
      </c>
      <c r="G468" s="48">
        <v>6.6</v>
      </c>
      <c r="H468" s="48">
        <v>8.1</v>
      </c>
      <c r="I468" s="48">
        <v>35.700000000000003</v>
      </c>
      <c r="J468" s="48">
        <v>242.1</v>
      </c>
      <c r="K468" s="49"/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66</v>
      </c>
      <c r="F470" s="51">
        <v>200</v>
      </c>
      <c r="G470" s="51">
        <v>4.7</v>
      </c>
      <c r="H470" s="51">
        <v>4.3</v>
      </c>
      <c r="I470" s="51">
        <v>12.4</v>
      </c>
      <c r="J470" s="51">
        <v>107.2</v>
      </c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 t="s">
        <v>67</v>
      </c>
      <c r="F471" s="51">
        <v>30</v>
      </c>
      <c r="G471" s="51">
        <v>2.2999999999999998</v>
      </c>
      <c r="H471" s="51">
        <v>0.2</v>
      </c>
      <c r="I471" s="51">
        <v>14.8</v>
      </c>
      <c r="J471" s="51">
        <v>70.3</v>
      </c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 t="s">
        <v>68</v>
      </c>
      <c r="F472" s="51">
        <v>100</v>
      </c>
      <c r="G472" s="51">
        <v>0.3</v>
      </c>
      <c r="H472" s="51">
        <v>0</v>
      </c>
      <c r="I472" s="51">
        <v>15</v>
      </c>
      <c r="J472" s="51">
        <v>63</v>
      </c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530</v>
      </c>
      <c r="G475" s="21">
        <f t="shared" ref="G475" si="349">SUM(G468:G474)</f>
        <v>13.900000000000002</v>
      </c>
      <c r="H475" s="21">
        <f t="shared" ref="H475" si="350">SUM(H468:H474)</f>
        <v>12.599999999999998</v>
      </c>
      <c r="I475" s="21">
        <f t="shared" ref="I475" si="351">SUM(I468:I474)</f>
        <v>77.900000000000006</v>
      </c>
      <c r="J475" s="21">
        <f t="shared" ref="J475" si="352">SUM(J468:J474)</f>
        <v>482.6</v>
      </c>
      <c r="K475" s="27"/>
      <c r="L475" s="21">
        <f t="shared" ref="L475:L517" si="353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4">SUM(G476:G478)</f>
        <v>0</v>
      </c>
      <c r="H479" s="21">
        <f t="shared" ref="H479" si="355">SUM(H476:H478)</f>
        <v>0</v>
      </c>
      <c r="I479" s="21">
        <f t="shared" ref="I479" si="356">SUM(I476:I478)</f>
        <v>0</v>
      </c>
      <c r="J479" s="21">
        <f t="shared" ref="J479" si="357">SUM(J476:J478)</f>
        <v>0</v>
      </c>
      <c r="K479" s="27"/>
      <c r="L479" s="21">
        <f t="shared" ref="L479" ca="1" si="358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80</v>
      </c>
      <c r="F480" s="51">
        <v>160</v>
      </c>
      <c r="G480" s="51">
        <v>27.4</v>
      </c>
      <c r="H480" s="51">
        <v>17.100000000000001</v>
      </c>
      <c r="I480" s="51">
        <v>26.7</v>
      </c>
      <c r="J480" s="51">
        <v>370.5</v>
      </c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 t="s">
        <v>100</v>
      </c>
      <c r="F481" s="51">
        <v>200</v>
      </c>
      <c r="G481" s="51">
        <v>10.8</v>
      </c>
      <c r="H481" s="51">
        <v>5.4</v>
      </c>
      <c r="I481" s="51">
        <v>17</v>
      </c>
      <c r="J481" s="51">
        <v>161.30000000000001</v>
      </c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 t="s">
        <v>93</v>
      </c>
      <c r="F482" s="51">
        <v>180</v>
      </c>
      <c r="G482" s="51">
        <v>15.3</v>
      </c>
      <c r="H482" s="51">
        <v>15.4</v>
      </c>
      <c r="I482" s="51">
        <v>38.5</v>
      </c>
      <c r="J482" s="51" t="s">
        <v>101</v>
      </c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 t="s">
        <v>50</v>
      </c>
      <c r="F484" s="51">
        <v>200</v>
      </c>
      <c r="G484" s="51">
        <v>0.2</v>
      </c>
      <c r="H484" s="51">
        <v>0</v>
      </c>
      <c r="I484" s="51">
        <v>6.5</v>
      </c>
      <c r="J484" s="51">
        <v>26.8</v>
      </c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 t="s">
        <v>89</v>
      </c>
      <c r="F485" s="51">
        <v>30</v>
      </c>
      <c r="G485" s="51">
        <v>2.2999999999999998</v>
      </c>
      <c r="H485" s="51">
        <v>0.2</v>
      </c>
      <c r="I485" s="51">
        <v>14.8</v>
      </c>
      <c r="J485" s="51">
        <v>70.3</v>
      </c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 t="s">
        <v>90</v>
      </c>
      <c r="F486" s="51">
        <v>30</v>
      </c>
      <c r="G486" s="51">
        <v>2.2999999999999998</v>
      </c>
      <c r="H486" s="51">
        <v>0.2</v>
      </c>
      <c r="I486" s="51">
        <v>14.8</v>
      </c>
      <c r="J486" s="51">
        <v>70.3</v>
      </c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" si="359">SUM(G480:G488)</f>
        <v>58.3</v>
      </c>
      <c r="H489" s="21">
        <f t="shared" ref="H489" si="360">SUM(H480:H488)</f>
        <v>38.300000000000004</v>
      </c>
      <c r="I489" s="21">
        <f t="shared" ref="I489" si="361">SUM(I480:I488)</f>
        <v>118.3</v>
      </c>
      <c r="J489" s="21">
        <f t="shared" ref="J489" si="362">SUM(J480:J488)</f>
        <v>699.19999999999982</v>
      </c>
      <c r="K489" s="27"/>
      <c r="L489" s="21">
        <f t="shared" ref="L489" ca="1" si="363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4">SUM(G490:G493)</f>
        <v>0</v>
      </c>
      <c r="H494" s="21">
        <f t="shared" ref="H494" si="365">SUM(H490:H493)</f>
        <v>0</v>
      </c>
      <c r="I494" s="21">
        <f t="shared" ref="I494" si="366">SUM(I490:I493)</f>
        <v>0</v>
      </c>
      <c r="J494" s="21">
        <f t="shared" ref="J494" si="367">SUM(J490:J493)</f>
        <v>0</v>
      </c>
      <c r="K494" s="27"/>
      <c r="L494" s="21">
        <f t="shared" ref="L494" ca="1" si="368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9">SUM(G495:G500)</f>
        <v>0</v>
      </c>
      <c r="H501" s="21">
        <f t="shared" ref="H501" si="370">SUM(H495:H500)</f>
        <v>0</v>
      </c>
      <c r="I501" s="21">
        <f t="shared" ref="I501" si="371">SUM(I495:I500)</f>
        <v>0</v>
      </c>
      <c r="J501" s="21">
        <f t="shared" ref="J501" si="372">SUM(J495:J500)</f>
        <v>0</v>
      </c>
      <c r="K501" s="27"/>
      <c r="L501" s="21">
        <f t="shared" ref="L501" ca="1" si="373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4">SUM(G502:G507)</f>
        <v>0</v>
      </c>
      <c r="H508" s="21">
        <f t="shared" ref="H508" si="375">SUM(H502:H507)</f>
        <v>0</v>
      </c>
      <c r="I508" s="21">
        <f t="shared" ref="I508" si="376">SUM(I502:I507)</f>
        <v>0</v>
      </c>
      <c r="J508" s="21">
        <f t="shared" ref="J508" si="377">SUM(J502:J507)</f>
        <v>0</v>
      </c>
      <c r="K508" s="27"/>
      <c r="L508" s="21">
        <f t="shared" ref="L508" ca="1" si="378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1330</v>
      </c>
      <c r="G509" s="34">
        <f t="shared" ref="G509" si="379">G475+G479+G489+G494+G501+G508</f>
        <v>72.2</v>
      </c>
      <c r="H509" s="34">
        <f t="shared" ref="H509" si="380">H475+H479+H489+H494+H501+H508</f>
        <v>50.900000000000006</v>
      </c>
      <c r="I509" s="34">
        <f t="shared" ref="I509" si="381">I475+I479+I489+I494+I501+I508</f>
        <v>196.2</v>
      </c>
      <c r="J509" s="34">
        <f t="shared" ref="J509" si="382">J475+J479+J489+J494+J501+J508</f>
        <v>1181.7999999999997</v>
      </c>
      <c r="K509" s="35"/>
      <c r="L509" s="34">
        <f t="shared" ref="L509" ca="1" si="383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 t="s">
        <v>85</v>
      </c>
      <c r="F510" s="48">
        <v>200</v>
      </c>
      <c r="G510" s="48">
        <v>6.9</v>
      </c>
      <c r="H510" s="48">
        <v>7</v>
      </c>
      <c r="I510" s="48">
        <v>22.2</v>
      </c>
      <c r="J510" s="48">
        <v>178.8</v>
      </c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 t="s">
        <v>50</v>
      </c>
      <c r="F512" s="51">
        <v>200</v>
      </c>
      <c r="G512" s="51">
        <v>0.2</v>
      </c>
      <c r="H512" s="51">
        <v>0</v>
      </c>
      <c r="I512" s="51">
        <v>6.5</v>
      </c>
      <c r="J512" s="51">
        <v>26.8</v>
      </c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 t="s">
        <v>67</v>
      </c>
      <c r="F513" s="51">
        <v>30</v>
      </c>
      <c r="G513" s="51">
        <v>2.2999999999999998</v>
      </c>
      <c r="H513" s="51">
        <v>0.2</v>
      </c>
      <c r="I513" s="51">
        <v>14.8</v>
      </c>
      <c r="J513" s="51">
        <v>70.3</v>
      </c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 t="s">
        <v>68</v>
      </c>
      <c r="F514" s="51">
        <v>100</v>
      </c>
      <c r="G514" s="51">
        <v>0.3</v>
      </c>
      <c r="H514" s="51">
        <v>0</v>
      </c>
      <c r="I514" s="51">
        <v>15</v>
      </c>
      <c r="J514" s="51">
        <v>63</v>
      </c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530</v>
      </c>
      <c r="G517" s="21">
        <f t="shared" ref="G517" si="384">SUM(G510:G516)</f>
        <v>9.7000000000000011</v>
      </c>
      <c r="H517" s="21">
        <f t="shared" ref="H517" si="385">SUM(H510:H516)</f>
        <v>7.2</v>
      </c>
      <c r="I517" s="21">
        <f t="shared" ref="I517" si="386">SUM(I510:I516)</f>
        <v>58.5</v>
      </c>
      <c r="J517" s="21">
        <f t="shared" ref="J517" si="387">SUM(J510:J516)</f>
        <v>338.90000000000003</v>
      </c>
      <c r="K517" s="27"/>
      <c r="L517" s="21">
        <f t="shared" si="353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8">SUM(G518:G520)</f>
        <v>0</v>
      </c>
      <c r="H521" s="21">
        <f t="shared" ref="H521" si="389">SUM(H518:H520)</f>
        <v>0</v>
      </c>
      <c r="I521" s="21">
        <f t="shared" ref="I521" si="390">SUM(I518:I520)</f>
        <v>0</v>
      </c>
      <c r="J521" s="21">
        <f t="shared" ref="J521" si="391">SUM(J518:J520)</f>
        <v>0</v>
      </c>
      <c r="K521" s="27"/>
      <c r="L521" s="21">
        <f t="shared" ref="L521" ca="1" si="392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53</v>
      </c>
      <c r="F522" s="51">
        <v>100</v>
      </c>
      <c r="G522" s="51">
        <v>1.8</v>
      </c>
      <c r="H522" s="51">
        <v>5.4</v>
      </c>
      <c r="I522" s="51">
        <v>16.600000000000001</v>
      </c>
      <c r="J522" s="51">
        <v>122.3</v>
      </c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 t="s">
        <v>54</v>
      </c>
      <c r="F523" s="51">
        <v>250</v>
      </c>
      <c r="G523" s="67">
        <v>45174</v>
      </c>
      <c r="H523" s="67">
        <v>7.8</v>
      </c>
      <c r="I523" s="51">
        <v>17</v>
      </c>
      <c r="J523" s="51" t="s">
        <v>55</v>
      </c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 t="s">
        <v>56</v>
      </c>
      <c r="F524" s="51">
        <v>180</v>
      </c>
      <c r="G524" s="51">
        <v>7.1</v>
      </c>
      <c r="H524" s="51">
        <v>7.4</v>
      </c>
      <c r="I524" s="51">
        <v>43.7</v>
      </c>
      <c r="J524" s="51">
        <v>269.3</v>
      </c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 t="s">
        <v>57</v>
      </c>
      <c r="F525" s="51">
        <v>90</v>
      </c>
      <c r="G525" s="67">
        <v>45150</v>
      </c>
      <c r="H525" s="51">
        <v>22.2</v>
      </c>
      <c r="I525" s="51">
        <v>1.5</v>
      </c>
      <c r="J525" s="51">
        <v>25.7</v>
      </c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 t="s">
        <v>58</v>
      </c>
      <c r="F526" s="51">
        <v>200</v>
      </c>
      <c r="G526" s="51">
        <v>0.44</v>
      </c>
      <c r="H526" s="51">
        <v>0</v>
      </c>
      <c r="I526" s="51">
        <v>28.88</v>
      </c>
      <c r="J526" s="51">
        <v>116</v>
      </c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 t="s">
        <v>89</v>
      </c>
      <c r="F527" s="51">
        <v>30</v>
      </c>
      <c r="G527" s="51">
        <v>2.2999999999999998</v>
      </c>
      <c r="H527" s="51">
        <v>0.2</v>
      </c>
      <c r="I527" s="51">
        <v>14.8</v>
      </c>
      <c r="J527" s="51">
        <v>70.3</v>
      </c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 t="s">
        <v>90</v>
      </c>
      <c r="F528" s="51">
        <v>30</v>
      </c>
      <c r="G528" s="51">
        <v>2.2999999999999998</v>
      </c>
      <c r="H528" s="51">
        <v>0.2</v>
      </c>
      <c r="I528" s="51">
        <v>14.8</v>
      </c>
      <c r="J528" s="51">
        <v>70.3</v>
      </c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880</v>
      </c>
      <c r="G531" s="21">
        <f t="shared" ref="G531" si="393">SUM(G522:G530)</f>
        <v>90337.94</v>
      </c>
      <c r="H531" s="21">
        <f t="shared" ref="H531" si="394">SUM(H522:H530)</f>
        <v>43.2</v>
      </c>
      <c r="I531" s="21">
        <f t="shared" ref="I531" si="395">SUM(I522:I530)</f>
        <v>137.28</v>
      </c>
      <c r="J531" s="21">
        <f t="shared" ref="J531" si="396">SUM(J522:J530)</f>
        <v>673.89999999999986</v>
      </c>
      <c r="K531" s="27"/>
      <c r="L531" s="21">
        <f t="shared" ref="L531" ca="1" si="397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8">SUM(G532:G535)</f>
        <v>0</v>
      </c>
      <c r="H536" s="21">
        <f t="shared" ref="H536" si="399">SUM(H532:H535)</f>
        <v>0</v>
      </c>
      <c r="I536" s="21">
        <f t="shared" ref="I536" si="400">SUM(I532:I535)</f>
        <v>0</v>
      </c>
      <c r="J536" s="21">
        <f t="shared" ref="J536" si="401">SUM(J532:J535)</f>
        <v>0</v>
      </c>
      <c r="K536" s="27"/>
      <c r="L536" s="21">
        <f t="shared" ref="L536" ca="1" si="402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3">SUM(G537:G542)</f>
        <v>0</v>
      </c>
      <c r="H543" s="21">
        <f t="shared" ref="H543" si="404">SUM(H537:H542)</f>
        <v>0</v>
      </c>
      <c r="I543" s="21">
        <f t="shared" ref="I543" si="405">SUM(I537:I542)</f>
        <v>0</v>
      </c>
      <c r="J543" s="21">
        <f t="shared" ref="J543" si="406">SUM(J537:J542)</f>
        <v>0</v>
      </c>
      <c r="K543" s="27"/>
      <c r="L543" s="21">
        <f t="shared" ref="L543" ca="1" si="407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8">SUM(G544:G549)</f>
        <v>0</v>
      </c>
      <c r="H550" s="21">
        <f t="shared" ref="H550" si="409">SUM(H544:H549)</f>
        <v>0</v>
      </c>
      <c r="I550" s="21">
        <f t="shared" ref="I550" si="410">SUM(I544:I549)</f>
        <v>0</v>
      </c>
      <c r="J550" s="21">
        <f t="shared" ref="J550" si="411">SUM(J544:J549)</f>
        <v>0</v>
      </c>
      <c r="K550" s="27"/>
      <c r="L550" s="21">
        <f t="shared" ref="L550" ca="1" si="412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1410</v>
      </c>
      <c r="G551" s="34">
        <f t="shared" ref="G551" si="413">G517+G521+G531+G536+G543+G550</f>
        <v>90347.64</v>
      </c>
      <c r="H551" s="34">
        <f t="shared" ref="H551" si="414">H517+H521+H531+H536+H543+H550</f>
        <v>50.400000000000006</v>
      </c>
      <c r="I551" s="34">
        <f t="shared" ref="I551" si="415">I517+I521+I531+I536+I543+I550</f>
        <v>195.78</v>
      </c>
      <c r="J551" s="34">
        <f t="shared" ref="J551" si="416">J517+J521+J531+J536+J543+J550</f>
        <v>1012.8</v>
      </c>
      <c r="K551" s="35"/>
      <c r="L551" s="34">
        <f t="shared" ref="L551" ca="1" si="417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 t="s">
        <v>59</v>
      </c>
      <c r="F552" s="48">
        <v>200</v>
      </c>
      <c r="G552" s="48">
        <v>5.53</v>
      </c>
      <c r="H552" s="48">
        <v>5.98</v>
      </c>
      <c r="I552" s="48">
        <v>26.69</v>
      </c>
      <c r="J552" s="48">
        <v>182.77</v>
      </c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 t="s">
        <v>60</v>
      </c>
      <c r="F554" s="51">
        <v>200</v>
      </c>
      <c r="G554" s="51">
        <v>0.44</v>
      </c>
      <c r="H554" s="51">
        <v>0</v>
      </c>
      <c r="I554" s="51" t="s">
        <v>102</v>
      </c>
      <c r="J554" s="51">
        <v>116</v>
      </c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 t="s">
        <v>67</v>
      </c>
      <c r="F555" s="51">
        <v>30</v>
      </c>
      <c r="G555" s="51">
        <v>2.2999999999999998</v>
      </c>
      <c r="H555" s="51">
        <v>0.2</v>
      </c>
      <c r="I555" s="51">
        <v>14.8</v>
      </c>
      <c r="J555" s="51">
        <v>70.3</v>
      </c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 t="s">
        <v>68</v>
      </c>
      <c r="F556" s="51">
        <v>100</v>
      </c>
      <c r="G556" s="51">
        <v>0.3</v>
      </c>
      <c r="H556" s="51">
        <v>0</v>
      </c>
      <c r="I556" s="51">
        <v>15</v>
      </c>
      <c r="J556" s="51">
        <v>63</v>
      </c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530</v>
      </c>
      <c r="G559" s="21">
        <f t="shared" ref="G559" si="418">SUM(G552:G558)</f>
        <v>8.57</v>
      </c>
      <c r="H559" s="21">
        <f t="shared" ref="H559" si="419">SUM(H552:H558)</f>
        <v>6.1800000000000006</v>
      </c>
      <c r="I559" s="21">
        <f t="shared" ref="I559" si="420">SUM(I552:I558)</f>
        <v>56.49</v>
      </c>
      <c r="J559" s="21">
        <f t="shared" ref="J559" si="421">SUM(J552:J558)</f>
        <v>432.07</v>
      </c>
      <c r="K559" s="27"/>
      <c r="L559" s="21">
        <f t="shared" ref="L559" si="422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3">SUM(G560:G562)</f>
        <v>0</v>
      </c>
      <c r="H563" s="21">
        <f t="shared" ref="H563" si="424">SUM(H560:H562)</f>
        <v>0</v>
      </c>
      <c r="I563" s="21">
        <f t="shared" ref="I563" si="425">SUM(I560:I562)</f>
        <v>0</v>
      </c>
      <c r="J563" s="21">
        <f t="shared" ref="J563" si="426">SUM(J560:J562)</f>
        <v>0</v>
      </c>
      <c r="K563" s="27"/>
      <c r="L563" s="21">
        <f t="shared" ref="L563" ca="1" si="427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61</v>
      </c>
      <c r="F564" s="51">
        <v>90</v>
      </c>
      <c r="G564" s="51">
        <v>0.97</v>
      </c>
      <c r="H564" s="51">
        <v>5.15</v>
      </c>
      <c r="I564" s="51">
        <v>3.08</v>
      </c>
      <c r="J564" s="51">
        <v>62.44</v>
      </c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 t="s">
        <v>62</v>
      </c>
      <c r="F565" s="51">
        <v>250</v>
      </c>
      <c r="G565" s="51">
        <v>6.6</v>
      </c>
      <c r="H565" s="51">
        <v>7.1</v>
      </c>
      <c r="I565" s="51">
        <v>15.45</v>
      </c>
      <c r="J565" s="51">
        <v>135</v>
      </c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 t="s">
        <v>63</v>
      </c>
      <c r="F566" s="51">
        <v>180</v>
      </c>
      <c r="G566" s="51">
        <v>8.1999999999999993</v>
      </c>
      <c r="H566" s="51">
        <v>6.9</v>
      </c>
      <c r="I566" s="51">
        <v>35.9</v>
      </c>
      <c r="J566" s="51">
        <v>238.9</v>
      </c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 t="s">
        <v>64</v>
      </c>
      <c r="F567" s="51">
        <v>100</v>
      </c>
      <c r="G567" s="51">
        <v>16.420000000000002</v>
      </c>
      <c r="H567" s="51">
        <v>16.34</v>
      </c>
      <c r="I567" s="51">
        <v>14.74</v>
      </c>
      <c r="J567" s="51">
        <v>271.66000000000003</v>
      </c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 t="s">
        <v>50</v>
      </c>
      <c r="F568" s="51">
        <v>200</v>
      </c>
      <c r="G568" s="51">
        <v>0.2</v>
      </c>
      <c r="H568" s="51">
        <v>0</v>
      </c>
      <c r="I568" s="51">
        <v>6.5</v>
      </c>
      <c r="J568" s="51">
        <v>26.8</v>
      </c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 t="s">
        <v>89</v>
      </c>
      <c r="F569" s="51">
        <v>30</v>
      </c>
      <c r="G569" s="51">
        <v>2.2999999999999998</v>
      </c>
      <c r="H569" s="51">
        <v>0.2</v>
      </c>
      <c r="I569" s="51">
        <v>14.8</v>
      </c>
      <c r="J569" s="51">
        <v>70.3</v>
      </c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 t="s">
        <v>90</v>
      </c>
      <c r="F570" s="51">
        <v>30</v>
      </c>
      <c r="G570" s="51">
        <v>2.2999999999999998</v>
      </c>
      <c r="H570" s="51">
        <v>0.2</v>
      </c>
      <c r="I570" s="51">
        <v>14.8</v>
      </c>
      <c r="J570" s="51">
        <v>70.3</v>
      </c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880</v>
      </c>
      <c r="G573" s="21">
        <f t="shared" ref="G573" si="428">SUM(G564:G572)</f>
        <v>36.989999999999995</v>
      </c>
      <c r="H573" s="21">
        <f t="shared" ref="H573" si="429">SUM(H564:H572)</f>
        <v>35.89</v>
      </c>
      <c r="I573" s="21">
        <f t="shared" ref="I573" si="430">SUM(I564:I572)</f>
        <v>105.27</v>
      </c>
      <c r="J573" s="21">
        <f t="shared" ref="J573" si="431">SUM(J564:J572)</f>
        <v>875.39999999999986</v>
      </c>
      <c r="K573" s="27"/>
      <c r="L573" s="21">
        <f t="shared" ref="L573" ca="1" si="432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3">SUM(G574:G577)</f>
        <v>0</v>
      </c>
      <c r="H578" s="21">
        <f t="shared" ref="H578" si="434">SUM(H574:H577)</f>
        <v>0</v>
      </c>
      <c r="I578" s="21">
        <f t="shared" ref="I578" si="435">SUM(I574:I577)</f>
        <v>0</v>
      </c>
      <c r="J578" s="21">
        <f t="shared" ref="J578" si="436">SUM(J574:J577)</f>
        <v>0</v>
      </c>
      <c r="K578" s="27"/>
      <c r="L578" s="21">
        <f t="shared" ref="L578" ca="1" si="437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8">SUM(G579:G584)</f>
        <v>0</v>
      </c>
      <c r="H585" s="21">
        <f t="shared" ref="H585" si="439">SUM(H579:H584)</f>
        <v>0</v>
      </c>
      <c r="I585" s="21">
        <f t="shared" ref="I585" si="440">SUM(I579:I584)</f>
        <v>0</v>
      </c>
      <c r="J585" s="21">
        <f t="shared" ref="J585" si="441">SUM(J579:J584)</f>
        <v>0</v>
      </c>
      <c r="K585" s="27"/>
      <c r="L585" s="21">
        <f t="shared" ref="L585" ca="1" si="442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3">SUM(G586:G591)</f>
        <v>0</v>
      </c>
      <c r="H592" s="21">
        <f t="shared" ref="H592" si="444">SUM(H586:H591)</f>
        <v>0</v>
      </c>
      <c r="I592" s="21">
        <f t="shared" ref="I592" si="445">SUM(I586:I591)</f>
        <v>0</v>
      </c>
      <c r="J592" s="21">
        <f t="shared" ref="J592" si="446">SUM(J586:J591)</f>
        <v>0</v>
      </c>
      <c r="K592" s="27"/>
      <c r="L592" s="21">
        <f t="shared" ref="L592" ca="1" si="447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1410</v>
      </c>
      <c r="G593" s="40">
        <f t="shared" ref="G593" si="448">G559+G563+G573+G578+G585+G592</f>
        <v>45.559999999999995</v>
      </c>
      <c r="H593" s="40">
        <f t="shared" ref="H593" si="449">H559+H563+H573+H578+H585+H592</f>
        <v>42.07</v>
      </c>
      <c r="I593" s="40">
        <f t="shared" ref="I593" si="450">I559+I563+I573+I578+I585+I592</f>
        <v>161.76</v>
      </c>
      <c r="J593" s="40">
        <f t="shared" ref="J593" si="451">J559+J563+J573+J578+J585+J592</f>
        <v>1307.4699999999998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1392.1428571428571</v>
      </c>
      <c r="G594" s="42">
        <f t="shared" ref="G594:L594" si="45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16170.491428571429</v>
      </c>
      <c r="H594" s="42">
        <f t="shared" si="452"/>
        <v>87.060000000000016</v>
      </c>
      <c r="I594" s="42">
        <f t="shared" si="452"/>
        <v>3420.8771428571431</v>
      </c>
      <c r="J594" s="42">
        <f t="shared" si="452"/>
        <v>1476.8842857142856</v>
      </c>
      <c r="K594" s="42"/>
      <c r="L594" s="42" t="e">
        <f t="shared" ca="1" si="452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2023-10-19T09:05:50Z</dcterms:modified>
</cp:coreProperties>
</file>